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405" windowWidth="14805" windowHeight="7710"/>
  </bookViews>
  <sheets>
    <sheet name="8 САХА" sheetId="1" r:id="rId1"/>
  </sheets>
  <definedNames>
    <definedName name="_xlnm._FilterDatabase" localSheetId="0" hidden="1">'8 САХА'!$A$19:$L$140</definedName>
  </definedNames>
  <calcPr calcId="145621"/>
</workbook>
</file>

<file path=xl/calcChain.xml><?xml version="1.0" encoding="utf-8"?>
<calcChain xmlns="http://schemas.openxmlformats.org/spreadsheetml/2006/main">
  <c r="E53" i="1" l="1"/>
  <c r="F53" i="1"/>
  <c r="G53" i="1"/>
  <c r="H53" i="1"/>
  <c r="I53" i="1"/>
  <c r="J53" i="1"/>
  <c r="K53" i="1"/>
  <c r="D53" i="1"/>
  <c r="E34" i="1"/>
  <c r="F34" i="1"/>
  <c r="G34" i="1"/>
  <c r="H34" i="1"/>
  <c r="I34" i="1"/>
  <c r="J34" i="1"/>
  <c r="K34" i="1"/>
  <c r="D34" i="1"/>
  <c r="H56" i="1" l="1"/>
  <c r="I56" i="1"/>
  <c r="J56" i="1"/>
  <c r="K56" i="1"/>
  <c r="K70" i="1" l="1"/>
  <c r="J70" i="1"/>
  <c r="I70" i="1"/>
  <c r="H70" i="1"/>
  <c r="G70" i="1"/>
  <c r="F70" i="1"/>
  <c r="E70" i="1"/>
  <c r="D70" i="1"/>
  <c r="K106" i="1" l="1"/>
  <c r="J106" i="1"/>
  <c r="I106" i="1"/>
  <c r="H106" i="1"/>
  <c r="G106" i="1"/>
  <c r="F106" i="1"/>
  <c r="E106" i="1"/>
  <c r="D106" i="1"/>
  <c r="K102" i="1" l="1"/>
  <c r="J102" i="1"/>
  <c r="I102" i="1"/>
  <c r="H102" i="1"/>
  <c r="G102" i="1"/>
  <c r="F102" i="1"/>
  <c r="E102" i="1"/>
  <c r="D102" i="1"/>
  <c r="K99" i="1"/>
  <c r="J99" i="1"/>
  <c r="I99" i="1"/>
  <c r="H99" i="1"/>
  <c r="G99" i="1"/>
  <c r="F99" i="1"/>
  <c r="E99" i="1"/>
  <c r="D99" i="1"/>
  <c r="K97" i="1"/>
  <c r="J97" i="1"/>
  <c r="I97" i="1"/>
  <c r="H97" i="1"/>
  <c r="H95" i="1" s="1"/>
  <c r="G97" i="1"/>
  <c r="G95" i="1" s="1"/>
  <c r="F97" i="1"/>
  <c r="E97" i="1"/>
  <c r="E95" i="1" s="1"/>
  <c r="D97" i="1"/>
  <c r="D95" i="1" s="1"/>
  <c r="K95" i="1"/>
  <c r="K92" i="1"/>
  <c r="K91" i="1" s="1"/>
  <c r="J92" i="1"/>
  <c r="J91" i="1" s="1"/>
  <c r="I92" i="1"/>
  <c r="I91" i="1" s="1"/>
  <c r="H92" i="1"/>
  <c r="H91" i="1" s="1"/>
  <c r="G92" i="1"/>
  <c r="G91" i="1" s="1"/>
  <c r="F92" i="1"/>
  <c r="F91" i="1" s="1"/>
  <c r="E92" i="1"/>
  <c r="E91" i="1" s="1"/>
  <c r="D92" i="1"/>
  <c r="K72" i="1"/>
  <c r="J72" i="1"/>
  <c r="I72" i="1"/>
  <c r="H72" i="1"/>
  <c r="G72" i="1"/>
  <c r="F72" i="1"/>
  <c r="E72" i="1"/>
  <c r="D72" i="1"/>
  <c r="K65" i="1"/>
  <c r="J65" i="1"/>
  <c r="I65" i="1"/>
  <c r="H65" i="1"/>
  <c r="G65" i="1"/>
  <c r="F65" i="1"/>
  <c r="E65" i="1"/>
  <c r="D65" i="1"/>
  <c r="K58" i="1"/>
  <c r="J58" i="1"/>
  <c r="I58" i="1"/>
  <c r="H58" i="1"/>
  <c r="G58" i="1"/>
  <c r="F58" i="1"/>
  <c r="E58" i="1"/>
  <c r="D58" i="1"/>
  <c r="G56" i="1"/>
  <c r="F56" i="1"/>
  <c r="E56" i="1"/>
  <c r="D56" i="1"/>
  <c r="K40" i="1"/>
  <c r="K39" i="1" s="1"/>
  <c r="J40" i="1"/>
  <c r="J39" i="1" s="1"/>
  <c r="I40" i="1"/>
  <c r="H40" i="1"/>
  <c r="H39" i="1" s="1"/>
  <c r="G40" i="1"/>
  <c r="G39" i="1" s="1"/>
  <c r="F40" i="1"/>
  <c r="F39" i="1" s="1"/>
  <c r="E40" i="1"/>
  <c r="E39" i="1" s="1"/>
  <c r="D40" i="1"/>
  <c r="K29" i="1"/>
  <c r="J29" i="1"/>
  <c r="I29" i="1"/>
  <c r="H29" i="1"/>
  <c r="G29" i="1"/>
  <c r="F29" i="1"/>
  <c r="E29" i="1"/>
  <c r="D29" i="1"/>
  <c r="K25" i="1"/>
  <c r="J25" i="1"/>
  <c r="I25" i="1"/>
  <c r="H25" i="1"/>
  <c r="G25" i="1"/>
  <c r="F25" i="1"/>
  <c r="E25" i="1"/>
  <c r="D25" i="1"/>
  <c r="K23" i="1"/>
  <c r="J23" i="1"/>
  <c r="I23" i="1"/>
  <c r="H23" i="1"/>
  <c r="G23" i="1"/>
  <c r="G22" i="1" s="1"/>
  <c r="F23" i="1"/>
  <c r="F22" i="1" s="1"/>
  <c r="F21" i="1" s="1"/>
  <c r="E23" i="1"/>
  <c r="E22" i="1" s="1"/>
  <c r="E21" i="1" s="1"/>
  <c r="D23" i="1"/>
  <c r="D22" i="1" s="1"/>
  <c r="K22" i="1"/>
  <c r="K21" i="1" s="1"/>
  <c r="J22" i="1"/>
  <c r="J21" i="1" s="1"/>
  <c r="I22" i="1"/>
  <c r="I21" i="1" s="1"/>
  <c r="H22" i="1"/>
  <c r="H21" i="1" s="1"/>
  <c r="I95" i="1" l="1"/>
  <c r="F95" i="1"/>
  <c r="D39" i="1"/>
  <c r="J64" i="1"/>
  <c r="I64" i="1"/>
  <c r="H64" i="1"/>
  <c r="H20" i="1" s="1"/>
  <c r="G64" i="1"/>
  <c r="F64" i="1"/>
  <c r="F20" i="1" s="1"/>
  <c r="E64" i="1"/>
  <c r="E20" i="1" s="1"/>
  <c r="D64" i="1"/>
  <c r="I39" i="1"/>
  <c r="J95" i="1"/>
  <c r="K64" i="1"/>
  <c r="K20" i="1" s="1"/>
  <c r="D21" i="1"/>
  <c r="D91" i="1"/>
  <c r="G21" i="1"/>
  <c r="G20" i="1" s="1"/>
  <c r="J20" i="1" l="1"/>
  <c r="I20" i="1"/>
  <c r="D20" i="1"/>
</calcChain>
</file>

<file path=xl/sharedStrings.xml><?xml version="1.0" encoding="utf-8"?>
<sst xmlns="http://schemas.openxmlformats.org/spreadsheetml/2006/main" count="518" uniqueCount="271">
  <si>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</si>
  <si>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</si>
  <si>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</si>
  <si>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</si>
  <si>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</si>
  <si>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</si>
  <si>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</si>
  <si>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</si>
  <si>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</si>
  <si>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</si>
  <si>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</si>
  <si>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</si>
  <si>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</si>
  <si>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тыс.кВтч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</si>
  <si>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</si>
  <si>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</si>
  <si>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</si>
  <si>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</si>
  <si>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</si>
  <si>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</si>
  <si>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</si>
  <si>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</si>
  <si>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</si>
  <si>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</si>
  <si>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</si>
  <si>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</si>
  <si>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Республика САХА (Якутия)</t>
  </si>
  <si>
    <t>Г</t>
  </si>
  <si>
    <t>нд</t>
  </si>
  <si>
    <t>Технологическое присоединение (подключение), всего, в том числе:</t>
  </si>
  <si>
    <t>4.1.1.1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</si>
  <si>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</si>
  <si>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</si>
  <si>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</si>
  <si>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</si>
  <si>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</si>
  <si>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</si>
  <si>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</si>
  <si>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</si>
  <si>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Наименование объекта по производству электрической энергии,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</si>
  <si>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</si>
  <si>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</si>
  <si>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</si>
  <si>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</si>
  <si>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</si>
  <si>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</si>
  <si>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</si>
  <si>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</si>
  <si>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4.1.2.1</t>
  </si>
  <si>
    <t>Реконструкция объектов по производству электрической энергии всего, в том числе: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</si>
  <si>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</si>
  <si>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</si>
  <si>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</si>
  <si>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</si>
  <si>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</si>
  <si>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</si>
  <si>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</si>
  <si>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</si>
  <si>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</si>
  <si>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</si>
  <si>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</si>
  <si>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</si>
  <si>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</si>
  <si>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</si>
  <si>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</si>
  <si>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</si>
  <si>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водогрейного котла ст. №2 КВТК-100-150 НГРЭС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</si>
  <si>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</si>
  <si>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</si>
  <si>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</si>
  <si>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</si>
  <si>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</si>
  <si>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</si>
  <si>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котельных всего, в том числе:</t>
  </si>
  <si>
    <t>Реконструкция энергооборудования КВТК№5 НГВК</t>
  </si>
  <si>
    <t>F_505-НГ-1-15</t>
  </si>
  <si>
    <t>Реконструкция тепловых сетей всего, в том числе:</t>
  </si>
  <si>
    <t>Реконструкция опор магистральных тепловых сетей НГРЭС</t>
  </si>
  <si>
    <t>F_505-НГ-10</t>
  </si>
  <si>
    <t>Реконструкция прочих объектов основных средств всего, в том числе: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</si>
  <si>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</si>
  <si>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</si>
  <si>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</si>
  <si>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</si>
  <si>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</si>
  <si>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</si>
  <si>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</si>
  <si>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</si>
  <si>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Модернизация, техническое перевооружение, всего, в том числе:</t>
  </si>
  <si>
    <t>4.1.3.1</t>
  </si>
  <si>
    <t>Модернизация, техническое перевооружение объектов по производству электрической энергии всего, в том числе: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</si>
  <si>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</si>
  <si>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</si>
  <si>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</si>
  <si>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</si>
  <si>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</si>
  <si>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Модернизация, техническое перевооружение котельных всего, в том числе:</t>
  </si>
  <si>
    <t>4.1.3.3</t>
  </si>
  <si>
    <t>Модернизация, техническое перевооружение тепловых сетей всего, в том числе:</t>
  </si>
  <si>
    <t>4.1.3.4</t>
  </si>
  <si>
    <t>Модернизация, техническое перевооружение прочих объектов основных средств всего, в том числе: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</si>
  <si>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</si>
  <si>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</si>
  <si>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</si>
  <si>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</si>
  <si>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</si>
  <si>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</si>
  <si>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</si>
  <si>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</si>
  <si>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</si>
  <si>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</si>
  <si>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</si>
  <si>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</si>
  <si>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</si>
  <si>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</si>
  <si>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</si>
  <si>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</si>
  <si>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</si>
  <si>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</si>
  <si>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</si>
  <si>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</si>
  <si>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</si>
  <si>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</si>
  <si>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</si>
  <si>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</si>
  <si>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F_505-НГ-22</t>
  </si>
  <si>
    <t>Новое строительство тепловых сетей, всего, в том числе:</t>
  </si>
  <si>
    <t>F_505-НГ-23</t>
  </si>
  <si>
    <t>H_505-НГ-55</t>
  </si>
  <si>
    <t>Прочее новое строительство, всего, в том числе:</t>
  </si>
  <si>
    <t>F_505-НГ-21</t>
  </si>
  <si>
    <t xml:space="preserve">Строительство дымовой трубы № 2 НГРЭС </t>
  </si>
  <si>
    <t>H_505-НГ-56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</si>
  <si>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</si>
  <si>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</si>
  <si>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автомобиля легкового TOYOTA, СП НГРЭС   кол-во 1 шт.</t>
  </si>
  <si>
    <t>F_505-НГ-24-13</t>
  </si>
  <si>
    <t>H_505-НГ-24-24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</si>
  <si>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</si>
  <si>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</si>
  <si>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</si>
  <si>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</si>
  <si>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</si>
  <si>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</si>
  <si>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бульдозера Т-35.01 НГРЭС   Кол-во: 2018-1шт, 2019-1шт, 2020-1шт</t>
  </si>
  <si>
    <t>H_505-НГ-24-26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</si>
  <si>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</si>
  <si>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</si>
  <si>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</si>
  <si>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</si>
  <si>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</si>
  <si>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</si>
  <si>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</si>
  <si>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</si>
  <si>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</si>
  <si>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</si>
  <si>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</si>
  <si>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</si>
  <si>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цифрового  корреляционного  течеискателя  Eureka 3, СП НГРЭС   кол-во 1 шт.</t>
  </si>
  <si>
    <t>F_505-НГ-24-22</t>
  </si>
  <si>
    <t>Постановление Правительства Республики Саха (Якутия)  от 03.05.2010 г. № 190 «Об установлении целевых показателей (индикаторов) энергетической эффективности в Республике Саха (Якутия)»</t>
  </si>
  <si>
    <t>4.2.1</t>
  </si>
  <si>
    <t>4.2.2</t>
  </si>
  <si>
    <t>4.3.1</t>
  </si>
  <si>
    <t>4.3.2</t>
  </si>
  <si>
    <t>Не соответствует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</si>
  <si>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</si>
  <si>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</si>
  <si>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</si>
  <si>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</si>
  <si>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</si>
  <si>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</si>
  <si>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</si>
  <si>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H_505-НГ-49</t>
  </si>
  <si>
    <t>4</t>
  </si>
  <si>
    <t>4.1</t>
  </si>
  <si>
    <t>4.1.3.5</t>
  </si>
  <si>
    <t>4.2</t>
  </si>
  <si>
    <t>4.2.3</t>
  </si>
  <si>
    <t>4.2.4</t>
  </si>
  <si>
    <t>4.3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</si>
  <si>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</si>
  <si>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</si>
  <si>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</si>
  <si>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</si>
  <si>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</si>
  <si>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</si>
  <si>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</si>
  <si>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</si>
  <si>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</si>
  <si>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</si>
  <si>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</si>
  <si>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</si>
  <si>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</si>
  <si>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Расширение открытого распределительного устройства (ОРУ) 220 кВ НГРЭС на одну ячейку</t>
  </si>
  <si>
    <t xml:space="preserve">Монтаж электролизной установки НГРЭС, 1 шт. </t>
  </si>
  <si>
    <t xml:space="preserve">Монтаж азотной  установки НГРЭС, 1 шт.  </t>
  </si>
  <si>
    <t xml:space="preserve">Строительство водогрейной котельной в пос. Чульман. СП ЧТЭЦ, мощность - 150 Гкал/ч (178 МВт) </t>
  </si>
  <si>
    <t>Строительство 5-й очереди магистральных тепловых сетей  НГРЭС – г. Нерюнгри (протяженность - 10,2 км в 2 нитки Ду 800мм)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</si>
  <si>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</si>
  <si>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</si>
  <si>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Требования отсутствуют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</si>
  <si>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</si>
  <si>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</si>
  <si>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</si>
  <si>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</si>
  <si>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</si>
  <si>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</si>
  <si>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</si>
  <si>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</si>
  <si>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</si>
  <si>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</si>
  <si>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</si>
  <si>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</si>
  <si>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</si>
  <si>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</si>
  <si>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</si>
  <si>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</si>
  <si>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</si>
  <si>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</si>
  <si>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</si>
  <si>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</si>
  <si>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</si>
  <si>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</si>
  <si>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</si>
  <si>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</si>
  <si>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</si>
  <si>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</si>
  <si>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</si>
  <si>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</si>
  <si>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</si>
  <si>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Год раскрытия информации: 2018 год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</si>
  <si>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</si>
  <si>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</si>
  <si>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</si>
  <si>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</si>
  <si>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</si>
  <si>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</si>
  <si>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</si>
  <si>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</si>
  <si>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</si>
  <si>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</si>
  <si>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</si>
  <si>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</si>
  <si>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</si>
  <si>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</si>
  <si>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</si>
  <si>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</si>
  <si>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</si>
  <si>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</si>
  <si>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</si>
  <si>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</si>
  <si>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</si>
  <si>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</si>
  <si>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</si>
  <si>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</si>
  <si>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</si>
  <si>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</si>
  <si>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</si>
  <si>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</si>
  <si>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</si>
  <si>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</si>
  <si>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</si>
  <si>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>Соответствует</t>
  </si>
  <si>
    <t>Покупка автобуса ПАЗ НГРЭС Кол-во: 2017г.-1 шт., 2018г.-1шт., 2019г.-2шт., 2020г.-1 шт, 2022г.-1шт)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</si>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</sst>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b/>
      <sz val="14"/>
      <name val="Times New Roman"/>
      <family val="1"/>
      <charset val="204"/>
    </font>
    <font>
      <b/>
      <sz val="12"/>
      <name val="Times New Roman Cyr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54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6" fillId="0" borderId="0" xfId="1" applyFont="1" applyFill="1"/>
    <xf numFmtId="0" fontId="6" fillId="0" borderId="0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horizontal="left" vertical="center"/>
    </xf>
    <xf numFmtId="0" fontId="10" fillId="0" borderId="1" xfId="1" applyFont="1" applyFill="1" applyBorder="1" applyAlignment="1">
      <alignment horizontal="center" vertical="top" wrapText="1"/>
    </xf>
    <xf numFmtId="0" fontId="12" fillId="0" borderId="4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/>
    </xf>
    <xf numFmtId="49" fontId="11" fillId="0" borderId="4" xfId="5" applyNumberFormat="1" applyFont="1" applyFill="1" applyBorder="1" applyAlignment="1">
      <alignment horizontal="center" vertical="center"/>
    </xf>
    <xf numFmtId="164" fontId="14" fillId="0" borderId="4" xfId="1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1" applyNumberFormat="1" applyFont="1" applyFill="1" applyBorder="1" applyAlignment="1">
      <alignment horizontal="center" vertical="center" wrapText="1"/>
    </xf>
    <xf numFmtId="0" fontId="17" fillId="0" borderId="4" xfId="1" applyFont="1" applyFill="1" applyBorder="1" applyAlignment="1">
      <alignment horizontal="center" vertical="center"/>
    </xf>
    <xf numFmtId="49" fontId="17" fillId="0" borderId="4" xfId="4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vertical="center" wrapText="1"/>
    </xf>
    <xf numFmtId="4" fontId="3" fillId="0" borderId="4" xfId="1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4" fontId="17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 vertical="center"/>
    </xf>
    <xf numFmtId="0" fontId="17" fillId="0" borderId="4" xfId="4" applyFont="1" applyFill="1" applyBorder="1" applyAlignment="1">
      <alignment horizontal="center" wrapText="1"/>
    </xf>
    <xf numFmtId="4" fontId="17" fillId="0" borderId="4" xfId="1" applyNumberFormat="1" applyFont="1" applyFill="1" applyBorder="1" applyAlignment="1">
      <alignment horizontal="center" vertical="center"/>
    </xf>
    <xf numFmtId="4" fontId="16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8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9" fillId="0" borderId="0" xfId="1" applyNumberFormat="1" applyFont="1" applyFill="1" applyBorder="1" applyAlignment="1">
      <alignment horizontal="left" vertical="center"/>
    </xf>
    <xf numFmtId="0" fontId="15" fillId="0" borderId="4" xfId="1" applyFont="1" applyFill="1" applyBorder="1" applyAlignment="1">
      <alignment horizontal="center" vertical="center" wrapText="1"/>
    </xf>
    <xf numFmtId="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2" fillId="0" borderId="4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top" wrapText="1"/>
    </xf>
    <xf numFmtId="0" fontId="11" fillId="0" borderId="3" xfId="5" applyFont="1" applyFill="1" applyBorder="1" applyAlignment="1">
      <alignment horizontal="center" vertical="center" wrapText="1"/>
    </xf>
    <xf numFmtId="0" fontId="11" fillId="0" borderId="6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4" xfId="5" applyFont="1" applyFill="1" applyBorder="1" applyAlignment="1">
      <alignment horizontal="center" vertical="center" wrapText="1"/>
    </xf>
    <xf numFmtId="0" fontId="11" fillId="0" borderId="5" xfId="5" applyFont="1" applyFill="1" applyBorder="1" applyAlignment="1">
      <alignment horizontal="center" vertical="center" wrapText="1"/>
    </xf>
    <xf numFmtId="0" fontId="11" fillId="0" borderId="2" xfId="5" applyFont="1" applyFill="1" applyBorder="1" applyAlignment="1">
      <alignment horizontal="center" vertical="center" wrapText="1"/>
    </xf>
    <xf numFmtId="0" fontId="11" fillId="0" borderId="7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 wrapText="1"/>
    </xf>
    <xf numFmtId="0" fontId="12" fillId="0" borderId="9" xfId="5" applyFont="1" applyFill="1" applyBorder="1" applyAlignment="1">
      <alignment horizontal="center" vertical="center" wrapText="1"/>
    </xf>
    <xf numFmtId="0" fontId="12" fillId="0" borderId="10" xfId="5" applyFont="1" applyFill="1" applyBorder="1" applyAlignment="1">
      <alignment horizontal="center" vertical="center" wrapText="1"/>
    </xf>
    <xf numFmtId="0" fontId="11" fillId="0" borderId="8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0" xfId="3" applyFont="1" applyFill="1" applyBorder="1" applyAlignment="1">
      <alignment horizontal="center" vertical="center"/>
    </xf>
    <xf numFmtId="43" fontId="7" fillId="0" borderId="0" xfId="4" applyNumberFormat="1" applyFont="1" applyFill="1" applyBorder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41"/>
  <sheetViews>
    <sheetView tabSelected="1" zoomScale="80" zoomScaleNormal="80" workbookViewId="0">
      <pane xSplit="3" ySplit="20" topLeftCell="D21" activePane="bottomRight" state="frozen"/>
      <selection pane="topRight" activeCell="D1" sqref="D1"/>
      <selection pane="bottomLeft" activeCell="A21" sqref="A21"/>
      <selection pane="bottomRight" activeCell="D22" sqref="D22"/>
    </sheetView>
  </sheetViews>
  <sheetFormatPr defaultRowHeight="15.75" x14ac:dyDescent="0.25"/>
  <cols>
    <col min="1" max="1" width="13.7109375" style="1" customWidth="1"/>
    <col min="2" max="2" width="72.5703125" style="1" customWidth="1"/>
    <col min="3" max="3" width="22.5703125" style="1" customWidth="1"/>
    <col min="4" max="11" width="25.140625" style="1" customWidth="1"/>
    <col min="12" max="12" width="34.5703125" style="1" customWidth="1"/>
    <col min="13" max="15" width="9.140625" style="3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ht="20.25" x14ac:dyDescent="0.25">
      <c r="A4" s="49" t="s">
        <v>3</v>
      </c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</row>
    <row r="5" spans="1:12" ht="20.25" x14ac:dyDescent="0.3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2" ht="20.25" x14ac:dyDescent="0.25">
      <c r="A6" s="50" t="s">
        <v>4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</row>
    <row r="7" spans="1:12" ht="18.75" x14ac:dyDescent="0.25">
      <c r="A7" s="51" t="s">
        <v>5</v>
      </c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2" ht="20.25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</row>
    <row r="9" spans="1:12" ht="20.25" x14ac:dyDescent="0.25">
      <c r="A9" s="52" t="s">
        <v>231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</row>
    <row r="10" spans="1:12" ht="20.25" x14ac:dyDescent="0.25">
      <c r="A10" s="6"/>
      <c r="B10" s="5"/>
      <c r="C10" s="6"/>
      <c r="D10" s="25"/>
      <c r="E10" s="25"/>
      <c r="F10" s="25"/>
      <c r="G10" s="25"/>
      <c r="H10" s="25"/>
      <c r="I10" s="25"/>
      <c r="J10" s="25"/>
      <c r="K10" s="25"/>
      <c r="L10" s="6"/>
    </row>
    <row r="11" spans="1:12" ht="20.25" x14ac:dyDescent="0.25">
      <c r="A11" s="53"/>
      <c r="B11" s="53"/>
      <c r="C11" s="53"/>
      <c r="D11" s="53"/>
      <c r="E11" s="53"/>
      <c r="F11" s="53"/>
      <c r="G11" s="53"/>
      <c r="H11" s="53"/>
      <c r="I11" s="53"/>
      <c r="J11" s="53"/>
      <c r="K11" s="53"/>
      <c r="L11" s="53"/>
    </row>
    <row r="12" spans="1:12" ht="18.75" x14ac:dyDescent="0.25">
      <c r="A12" s="48" t="s">
        <v>160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</row>
    <row r="13" spans="1:12" ht="18.75" x14ac:dyDescent="0.25">
      <c r="A13" s="33" t="s">
        <v>6</v>
      </c>
      <c r="B13" s="33"/>
      <c r="C13" s="33"/>
      <c r="D13" s="33"/>
      <c r="E13" s="33"/>
      <c r="F13" s="33"/>
      <c r="G13" s="33"/>
      <c r="H13" s="33"/>
      <c r="I13" s="33"/>
      <c r="J13" s="33"/>
      <c r="K13" s="33"/>
      <c r="L13" s="33"/>
    </row>
    <row r="14" spans="1:12" ht="15" x14ac:dyDescent="0.25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 ht="15" x14ac:dyDescent="0.25">
      <c r="A15" s="34" t="s">
        <v>7</v>
      </c>
      <c r="B15" s="37" t="s">
        <v>8</v>
      </c>
      <c r="C15" s="37" t="s">
        <v>9</v>
      </c>
      <c r="D15" s="38" t="s">
        <v>10</v>
      </c>
      <c r="E15" s="39"/>
      <c r="F15" s="39"/>
      <c r="G15" s="39"/>
      <c r="H15" s="39"/>
      <c r="I15" s="39"/>
      <c r="J15" s="39"/>
      <c r="K15" s="39"/>
      <c r="L15" s="42" t="s">
        <v>11</v>
      </c>
    </row>
    <row r="16" spans="1:12" ht="15" x14ac:dyDescent="0.25">
      <c r="A16" s="35"/>
      <c r="B16" s="37"/>
      <c r="C16" s="37"/>
      <c r="D16" s="40"/>
      <c r="E16" s="41"/>
      <c r="F16" s="41"/>
      <c r="G16" s="41"/>
      <c r="H16" s="41"/>
      <c r="I16" s="41"/>
      <c r="J16" s="41"/>
      <c r="K16" s="41"/>
      <c r="L16" s="42"/>
    </row>
    <row r="17" spans="1:12" x14ac:dyDescent="0.25">
      <c r="A17" s="35"/>
      <c r="B17" s="37"/>
      <c r="C17" s="37"/>
      <c r="D17" s="43" t="s">
        <v>12</v>
      </c>
      <c r="E17" s="44"/>
      <c r="F17" s="44"/>
      <c r="G17" s="44"/>
      <c r="H17" s="43" t="s">
        <v>13</v>
      </c>
      <c r="I17" s="45"/>
      <c r="J17" s="46" t="s">
        <v>14</v>
      </c>
      <c r="K17" s="47"/>
      <c r="L17" s="42"/>
    </row>
    <row r="18" spans="1:12" s="31" customFormat="1" ht="31.5" x14ac:dyDescent="0.25">
      <c r="A18" s="36"/>
      <c r="B18" s="37"/>
      <c r="C18" s="37"/>
      <c r="D18" s="8" t="s">
        <v>15</v>
      </c>
      <c r="E18" s="8" t="s">
        <v>16</v>
      </c>
      <c r="F18" s="8" t="s">
        <v>17</v>
      </c>
      <c r="G18" s="8" t="s">
        <v>18</v>
      </c>
      <c r="H18" s="8" t="s">
        <v>19</v>
      </c>
      <c r="I18" s="8" t="s">
        <v>16</v>
      </c>
      <c r="J18" s="8" t="s">
        <v>17</v>
      </c>
      <c r="K18" s="8" t="s">
        <v>20</v>
      </c>
      <c r="L18" s="42"/>
    </row>
    <row r="19" spans="1:12" s="31" customFormat="1" x14ac:dyDescent="0.25">
      <c r="A19" s="9">
        <v>1</v>
      </c>
      <c r="B19" s="9">
        <v>2</v>
      </c>
      <c r="C19" s="9">
        <v>3</v>
      </c>
      <c r="D19" s="10" t="s">
        <v>21</v>
      </c>
      <c r="E19" s="10" t="s">
        <v>22</v>
      </c>
      <c r="F19" s="10" t="s">
        <v>23</v>
      </c>
      <c r="G19" s="10" t="s">
        <v>24</v>
      </c>
      <c r="H19" s="10" t="s">
        <v>161</v>
      </c>
      <c r="I19" s="10" t="s">
        <v>162</v>
      </c>
      <c r="J19" s="10" t="s">
        <v>163</v>
      </c>
      <c r="K19" s="10" t="s">
        <v>164</v>
      </c>
      <c r="L19" s="10" t="s">
        <v>25</v>
      </c>
    </row>
    <row r="20" spans="1:12" s="31" customFormat="1" ht="18.75" x14ac:dyDescent="0.25">
      <c r="A20" s="14" t="s">
        <v>174</v>
      </c>
      <c r="B20" s="15" t="s">
        <v>26</v>
      </c>
      <c r="C20" s="11" t="s">
        <v>27</v>
      </c>
      <c r="D20" s="12">
        <f t="shared" ref="D20:K20" si="0">D21+D39+D64+D91+D95+D105+D106</f>
        <v>1310</v>
      </c>
      <c r="E20" s="12">
        <f t="shared" si="0"/>
        <v>5642.6900000000005</v>
      </c>
      <c r="F20" s="12">
        <f t="shared" si="0"/>
        <v>3650</v>
      </c>
      <c r="G20" s="12">
        <f t="shared" si="0"/>
        <v>387.66999999999996</v>
      </c>
      <c r="H20" s="12">
        <f t="shared" si="0"/>
        <v>0</v>
      </c>
      <c r="I20" s="12">
        <f t="shared" si="0"/>
        <v>7871</v>
      </c>
      <c r="J20" s="12">
        <f t="shared" si="0"/>
        <v>0</v>
      </c>
      <c r="K20" s="12">
        <f t="shared" si="0"/>
        <v>8009</v>
      </c>
      <c r="L20" s="26" t="s">
        <v>28</v>
      </c>
    </row>
    <row r="21" spans="1:12" s="31" customFormat="1" ht="31.5" x14ac:dyDescent="0.25">
      <c r="A21" s="18" t="s">
        <v>175</v>
      </c>
      <c r="B21" s="15" t="s">
        <v>29</v>
      </c>
      <c r="C21" s="13" t="s">
        <v>27</v>
      </c>
      <c r="D21" s="12">
        <f t="shared" ref="D21:K21" si="1">D22+D27+D29+D38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  <c r="J21" s="12">
        <f t="shared" si="1"/>
        <v>0</v>
      </c>
      <c r="K21" s="12">
        <f t="shared" si="1"/>
        <v>0</v>
      </c>
      <c r="L21" s="12" t="s">
        <v>28</v>
      </c>
    </row>
    <row r="22" spans="1:12" s="31" customFormat="1" ht="63" x14ac:dyDescent="0.25">
      <c r="A22" s="18" t="s">
        <v>21</v>
      </c>
      <c r="B22" s="15" t="s">
        <v>31</v>
      </c>
      <c r="C22" s="13" t="s">
        <v>27</v>
      </c>
      <c r="D22" s="12">
        <f>SUM(D23,D25)</f>
        <v>0</v>
      </c>
      <c r="E22" s="12">
        <f t="shared" ref="E22:K22" si="2">SUM(E23,E25)</f>
        <v>0</v>
      </c>
      <c r="F22" s="12">
        <f t="shared" si="2"/>
        <v>0</v>
      </c>
      <c r="G22" s="12">
        <f t="shared" si="2"/>
        <v>0</v>
      </c>
      <c r="H22" s="12">
        <f t="shared" si="2"/>
        <v>0</v>
      </c>
      <c r="I22" s="12">
        <f t="shared" si="2"/>
        <v>0</v>
      </c>
      <c r="J22" s="12">
        <f t="shared" si="2"/>
        <v>0</v>
      </c>
      <c r="K22" s="12">
        <f t="shared" si="2"/>
        <v>0</v>
      </c>
      <c r="L22" s="12" t="s">
        <v>28</v>
      </c>
    </row>
    <row r="23" spans="1:12" s="31" customFormat="1" ht="18.75" x14ac:dyDescent="0.25">
      <c r="A23" s="18" t="s">
        <v>30</v>
      </c>
      <c r="B23" s="15" t="s">
        <v>32</v>
      </c>
      <c r="C23" s="13" t="s">
        <v>27</v>
      </c>
      <c r="D23" s="12">
        <f>D24</f>
        <v>0</v>
      </c>
      <c r="E23" s="12">
        <f t="shared" ref="E23:K23" si="3">E24</f>
        <v>0</v>
      </c>
      <c r="F23" s="12">
        <f t="shared" si="3"/>
        <v>0</v>
      </c>
      <c r="G23" s="12">
        <f t="shared" si="3"/>
        <v>0</v>
      </c>
      <c r="H23" s="12">
        <f t="shared" si="3"/>
        <v>0</v>
      </c>
      <c r="I23" s="12">
        <f t="shared" si="3"/>
        <v>0</v>
      </c>
      <c r="J23" s="12">
        <f t="shared" si="3"/>
        <v>0</v>
      </c>
      <c r="K23" s="12">
        <f t="shared" si="3"/>
        <v>0</v>
      </c>
      <c r="L23" s="12" t="s">
        <v>28</v>
      </c>
    </row>
    <row r="24" spans="1:12" s="31" customFormat="1" ht="47.25" x14ac:dyDescent="0.25">
      <c r="A24" s="18" t="s">
        <v>30</v>
      </c>
      <c r="B24" s="30" t="s">
        <v>33</v>
      </c>
      <c r="C24" s="32" t="s">
        <v>34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 t="s">
        <v>201</v>
      </c>
    </row>
    <row r="25" spans="1:12" s="31" customFormat="1" ht="18.75" x14ac:dyDescent="0.25">
      <c r="A25" s="18" t="s">
        <v>37</v>
      </c>
      <c r="B25" s="15" t="s">
        <v>35</v>
      </c>
      <c r="C25" s="13" t="s">
        <v>27</v>
      </c>
      <c r="D25" s="12">
        <f>D26</f>
        <v>0</v>
      </c>
      <c r="E25" s="12">
        <f t="shared" ref="E25:K25" si="4">E26</f>
        <v>0</v>
      </c>
      <c r="F25" s="12">
        <f t="shared" si="4"/>
        <v>0</v>
      </c>
      <c r="G25" s="12">
        <f t="shared" si="4"/>
        <v>0</v>
      </c>
      <c r="H25" s="12">
        <f t="shared" si="4"/>
        <v>0</v>
      </c>
      <c r="I25" s="12">
        <f t="shared" si="4"/>
        <v>0</v>
      </c>
      <c r="J25" s="12">
        <f t="shared" si="4"/>
        <v>0</v>
      </c>
      <c r="K25" s="12">
        <f t="shared" si="4"/>
        <v>0</v>
      </c>
      <c r="L25" s="12" t="s">
        <v>28</v>
      </c>
    </row>
    <row r="26" spans="1:12" s="31" customFormat="1" ht="31.5" x14ac:dyDescent="0.25">
      <c r="A26" s="18" t="s">
        <v>37</v>
      </c>
      <c r="B26" s="30" t="s">
        <v>194</v>
      </c>
      <c r="C26" s="32" t="s">
        <v>36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 t="s">
        <v>201</v>
      </c>
    </row>
    <row r="27" spans="1:12" s="31" customFormat="1" ht="47.25" x14ac:dyDescent="0.25">
      <c r="A27" s="18" t="s">
        <v>22</v>
      </c>
      <c r="B27" s="15" t="s">
        <v>38</v>
      </c>
      <c r="C27" s="13" t="s">
        <v>27</v>
      </c>
      <c r="D27" s="12">
        <v>0</v>
      </c>
      <c r="E27" s="12">
        <v>0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v>0</v>
      </c>
      <c r="L27" s="12" t="s">
        <v>28</v>
      </c>
    </row>
    <row r="28" spans="1:12" s="31" customFormat="1" ht="31.5" x14ac:dyDescent="0.25">
      <c r="A28" s="18" t="s">
        <v>48</v>
      </c>
      <c r="B28" s="15" t="s">
        <v>39</v>
      </c>
      <c r="C28" s="13" t="s">
        <v>27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v>0</v>
      </c>
      <c r="L28" s="12" t="s">
        <v>28</v>
      </c>
    </row>
    <row r="29" spans="1:12" s="31" customFormat="1" ht="31.5" x14ac:dyDescent="0.25">
      <c r="A29" s="18" t="s">
        <v>23</v>
      </c>
      <c r="B29" s="15" t="s">
        <v>40</v>
      </c>
      <c r="C29" s="13" t="s">
        <v>27</v>
      </c>
      <c r="D29" s="12">
        <f>D30+D31+D32+D33+D34</f>
        <v>0</v>
      </c>
      <c r="E29" s="12">
        <f t="shared" ref="E29:K29" si="5">E30+E31+E32+E33+E34</f>
        <v>0</v>
      </c>
      <c r="F29" s="12">
        <f t="shared" si="5"/>
        <v>0</v>
      </c>
      <c r="G29" s="12">
        <f t="shared" si="5"/>
        <v>0</v>
      </c>
      <c r="H29" s="12">
        <f t="shared" si="5"/>
        <v>0</v>
      </c>
      <c r="I29" s="12">
        <f t="shared" si="5"/>
        <v>0</v>
      </c>
      <c r="J29" s="12">
        <f t="shared" si="5"/>
        <v>0</v>
      </c>
      <c r="K29" s="12">
        <f t="shared" si="5"/>
        <v>0</v>
      </c>
      <c r="L29" s="12" t="s">
        <v>28</v>
      </c>
    </row>
    <row r="30" spans="1:12" s="31" customFormat="1" ht="63" x14ac:dyDescent="0.25">
      <c r="A30" s="18" t="s">
        <v>89</v>
      </c>
      <c r="B30" s="15" t="s">
        <v>41</v>
      </c>
      <c r="C30" s="13" t="s">
        <v>27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>
        <v>0</v>
      </c>
      <c r="K30" s="12">
        <v>0</v>
      </c>
      <c r="L30" s="12" t="s">
        <v>28</v>
      </c>
    </row>
    <row r="31" spans="1:12" s="31" customFormat="1" ht="63" x14ac:dyDescent="0.25">
      <c r="A31" s="18" t="s">
        <v>95</v>
      </c>
      <c r="B31" s="15" t="s">
        <v>42</v>
      </c>
      <c r="C31" s="13" t="s">
        <v>27</v>
      </c>
      <c r="D31" s="17">
        <v>0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17">
        <v>0</v>
      </c>
      <c r="L31" s="12" t="s">
        <v>28</v>
      </c>
    </row>
    <row r="32" spans="1:12" s="31" customFormat="1" ht="47.25" x14ac:dyDescent="0.25">
      <c r="A32" s="18" t="s">
        <v>97</v>
      </c>
      <c r="B32" s="15" t="s">
        <v>43</v>
      </c>
      <c r="C32" s="13" t="s">
        <v>27</v>
      </c>
      <c r="D32" s="12">
        <v>0</v>
      </c>
      <c r="E32" s="12">
        <v>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v>0</v>
      </c>
      <c r="L32" s="12" t="s">
        <v>28</v>
      </c>
    </row>
    <row r="33" spans="1:12" s="31" customFormat="1" ht="63" x14ac:dyDescent="0.25">
      <c r="A33" s="18" t="s">
        <v>99</v>
      </c>
      <c r="B33" s="15" t="s">
        <v>44</v>
      </c>
      <c r="C33" s="13" t="s">
        <v>27</v>
      </c>
      <c r="D33" s="12">
        <v>0</v>
      </c>
      <c r="E33" s="12">
        <v>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v>0</v>
      </c>
      <c r="L33" s="12" t="s">
        <v>28</v>
      </c>
    </row>
    <row r="34" spans="1:12" s="31" customFormat="1" ht="63" x14ac:dyDescent="0.25">
      <c r="A34" s="18" t="s">
        <v>176</v>
      </c>
      <c r="B34" s="15" t="s">
        <v>45</v>
      </c>
      <c r="C34" s="13" t="s">
        <v>27</v>
      </c>
      <c r="D34" s="12">
        <f>SUM(D35:D37)</f>
        <v>0</v>
      </c>
      <c r="E34" s="12">
        <f t="shared" ref="E34:K34" si="6">SUM(E35:E37)</f>
        <v>0</v>
      </c>
      <c r="F34" s="12">
        <f t="shared" si="6"/>
        <v>0</v>
      </c>
      <c r="G34" s="12">
        <f t="shared" si="6"/>
        <v>0</v>
      </c>
      <c r="H34" s="12">
        <f t="shared" si="6"/>
        <v>0</v>
      </c>
      <c r="I34" s="12">
        <f t="shared" si="6"/>
        <v>0</v>
      </c>
      <c r="J34" s="12">
        <f t="shared" si="6"/>
        <v>0</v>
      </c>
      <c r="K34" s="12">
        <f t="shared" si="6"/>
        <v>0</v>
      </c>
      <c r="L34" s="12" t="s">
        <v>28</v>
      </c>
    </row>
    <row r="35" spans="1:12" s="31" customFormat="1" ht="47.25" x14ac:dyDescent="0.25">
      <c r="A35" s="18" t="s">
        <v>176</v>
      </c>
      <c r="B35" s="30" t="s">
        <v>265</v>
      </c>
      <c r="C35" s="27" t="s">
        <v>266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 t="s">
        <v>201</v>
      </c>
    </row>
    <row r="36" spans="1:12" s="31" customFormat="1" ht="63" x14ac:dyDescent="0.25">
      <c r="A36" s="18" t="s">
        <v>176</v>
      </c>
      <c r="B36" s="30" t="s">
        <v>267</v>
      </c>
      <c r="C36" s="27" t="s">
        <v>268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 t="s">
        <v>201</v>
      </c>
    </row>
    <row r="37" spans="1:12" s="31" customFormat="1" ht="47.25" x14ac:dyDescent="0.25">
      <c r="A37" s="18" t="s">
        <v>176</v>
      </c>
      <c r="B37" s="30" t="s">
        <v>269</v>
      </c>
      <c r="C37" s="27" t="s">
        <v>270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 t="s">
        <v>201</v>
      </c>
    </row>
    <row r="38" spans="1:12" s="31" customFormat="1" ht="31.5" x14ac:dyDescent="0.25">
      <c r="A38" s="18" t="s">
        <v>24</v>
      </c>
      <c r="B38" s="15" t="s">
        <v>46</v>
      </c>
      <c r="C38" s="13" t="s">
        <v>27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v>0</v>
      </c>
      <c r="L38" s="12" t="s">
        <v>28</v>
      </c>
    </row>
    <row r="39" spans="1:12" s="31" customFormat="1" ht="47.25" x14ac:dyDescent="0.25">
      <c r="A39" s="18" t="s">
        <v>177</v>
      </c>
      <c r="B39" s="15" t="s">
        <v>47</v>
      </c>
      <c r="C39" s="13" t="s">
        <v>27</v>
      </c>
      <c r="D39" s="12">
        <f t="shared" ref="D39:K39" si="7">D40+D53+D56+D58</f>
        <v>1310</v>
      </c>
      <c r="E39" s="12">
        <f t="shared" si="7"/>
        <v>4142.6900000000005</v>
      </c>
      <c r="F39" s="12">
        <f t="shared" si="7"/>
        <v>0</v>
      </c>
      <c r="G39" s="12">
        <f t="shared" si="7"/>
        <v>387.66999999999996</v>
      </c>
      <c r="H39" s="12">
        <f t="shared" si="7"/>
        <v>0</v>
      </c>
      <c r="I39" s="12">
        <f t="shared" si="7"/>
        <v>3670</v>
      </c>
      <c r="J39" s="12">
        <f t="shared" si="7"/>
        <v>0</v>
      </c>
      <c r="K39" s="12">
        <f t="shared" si="7"/>
        <v>0</v>
      </c>
      <c r="L39" s="12" t="s">
        <v>28</v>
      </c>
    </row>
    <row r="40" spans="1:12" s="31" customFormat="1" ht="31.5" x14ac:dyDescent="0.25">
      <c r="A40" s="18" t="s">
        <v>161</v>
      </c>
      <c r="B40" s="15" t="s">
        <v>49</v>
      </c>
      <c r="C40" s="13" t="s">
        <v>27</v>
      </c>
      <c r="D40" s="12">
        <f t="shared" ref="D40:K40" si="8">SUM(D41:D52)</f>
        <v>1310</v>
      </c>
      <c r="E40" s="12">
        <f t="shared" si="8"/>
        <v>4142.6900000000005</v>
      </c>
      <c r="F40" s="12">
        <f t="shared" si="8"/>
        <v>0</v>
      </c>
      <c r="G40" s="12">
        <f t="shared" si="8"/>
        <v>387.66999999999996</v>
      </c>
      <c r="H40" s="12">
        <f t="shared" si="8"/>
        <v>0</v>
      </c>
      <c r="I40" s="12">
        <f t="shared" si="8"/>
        <v>3670</v>
      </c>
      <c r="J40" s="12">
        <f t="shared" si="8"/>
        <v>0</v>
      </c>
      <c r="K40" s="12">
        <f t="shared" si="8"/>
        <v>0</v>
      </c>
      <c r="L40" s="12" t="s">
        <v>28</v>
      </c>
    </row>
    <row r="41" spans="1:12" s="31" customFormat="1" ht="18.75" x14ac:dyDescent="0.25">
      <c r="A41" s="18" t="s">
        <v>161</v>
      </c>
      <c r="B41" s="30" t="s">
        <v>50</v>
      </c>
      <c r="C41" s="32" t="s">
        <v>51</v>
      </c>
      <c r="D41" s="16">
        <v>0</v>
      </c>
      <c r="E41" s="16">
        <v>1505.68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 t="s">
        <v>263</v>
      </c>
    </row>
    <row r="42" spans="1:12" s="31" customFormat="1" ht="18.75" x14ac:dyDescent="0.25">
      <c r="A42" s="18" t="s">
        <v>161</v>
      </c>
      <c r="B42" s="30" t="s">
        <v>52</v>
      </c>
      <c r="C42" s="32" t="s">
        <v>53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 t="s">
        <v>201</v>
      </c>
    </row>
    <row r="43" spans="1:12" s="31" customFormat="1" ht="18.75" x14ac:dyDescent="0.25">
      <c r="A43" s="18" t="s">
        <v>161</v>
      </c>
      <c r="B43" s="30" t="s">
        <v>54</v>
      </c>
      <c r="C43" s="32" t="s">
        <v>55</v>
      </c>
      <c r="D43" s="16">
        <v>0</v>
      </c>
      <c r="E43" s="16">
        <v>1338.38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 t="s">
        <v>263</v>
      </c>
    </row>
    <row r="44" spans="1:12" s="31" customFormat="1" ht="18.75" x14ac:dyDescent="0.25">
      <c r="A44" s="18" t="s">
        <v>161</v>
      </c>
      <c r="B44" s="30" t="s">
        <v>56</v>
      </c>
      <c r="C44" s="32" t="s">
        <v>57</v>
      </c>
      <c r="D44" s="16">
        <v>0</v>
      </c>
      <c r="E44" s="16">
        <v>1298.6300000000001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 t="s">
        <v>263</v>
      </c>
    </row>
    <row r="45" spans="1:12" s="31" customFormat="1" ht="18.75" x14ac:dyDescent="0.25">
      <c r="A45" s="18" t="s">
        <v>161</v>
      </c>
      <c r="B45" s="30" t="s">
        <v>58</v>
      </c>
      <c r="C45" s="32" t="s">
        <v>59</v>
      </c>
      <c r="D45" s="16">
        <v>0</v>
      </c>
      <c r="E45" s="16">
        <v>0</v>
      </c>
      <c r="F45" s="16">
        <v>0</v>
      </c>
      <c r="G45" s="16">
        <v>140</v>
      </c>
      <c r="H45" s="16">
        <v>0</v>
      </c>
      <c r="I45" s="16">
        <v>0</v>
      </c>
      <c r="J45" s="16">
        <v>0</v>
      </c>
      <c r="K45" s="16">
        <v>0</v>
      </c>
      <c r="L45" s="16" t="s">
        <v>263</v>
      </c>
    </row>
    <row r="46" spans="1:12" s="31" customFormat="1" ht="18.75" x14ac:dyDescent="0.25">
      <c r="A46" s="18" t="s">
        <v>161</v>
      </c>
      <c r="B46" s="30" t="s">
        <v>60</v>
      </c>
      <c r="C46" s="32" t="s">
        <v>61</v>
      </c>
      <c r="D46" s="16">
        <v>0</v>
      </c>
      <c r="E46" s="16">
        <v>0</v>
      </c>
      <c r="F46" s="16">
        <v>0</v>
      </c>
      <c r="G46" s="16">
        <v>88</v>
      </c>
      <c r="H46" s="16">
        <v>0</v>
      </c>
      <c r="I46" s="16">
        <v>0</v>
      </c>
      <c r="J46" s="16">
        <v>0</v>
      </c>
      <c r="K46" s="16">
        <v>0</v>
      </c>
      <c r="L46" s="16" t="s">
        <v>263</v>
      </c>
    </row>
    <row r="47" spans="1:12" s="31" customFormat="1" ht="18.75" x14ac:dyDescent="0.25">
      <c r="A47" s="18" t="s">
        <v>161</v>
      </c>
      <c r="B47" s="30" t="s">
        <v>62</v>
      </c>
      <c r="C47" s="32" t="s">
        <v>63</v>
      </c>
      <c r="D47" s="16">
        <v>0</v>
      </c>
      <c r="E47" s="16">
        <v>0</v>
      </c>
      <c r="F47" s="16">
        <v>0</v>
      </c>
      <c r="G47" s="16">
        <v>159.66999999999999</v>
      </c>
      <c r="H47" s="16">
        <v>0</v>
      </c>
      <c r="I47" s="16">
        <v>0</v>
      </c>
      <c r="J47" s="16">
        <v>0</v>
      </c>
      <c r="K47" s="16">
        <v>0</v>
      </c>
      <c r="L47" s="16" t="s">
        <v>263</v>
      </c>
    </row>
    <row r="48" spans="1:12" s="31" customFormat="1" ht="31.5" x14ac:dyDescent="0.25">
      <c r="A48" s="18" t="s">
        <v>161</v>
      </c>
      <c r="B48" s="30" t="s">
        <v>64</v>
      </c>
      <c r="C48" s="32" t="s">
        <v>65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16" t="s">
        <v>201</v>
      </c>
    </row>
    <row r="49" spans="1:12" s="31" customFormat="1" ht="18.75" x14ac:dyDescent="0.25">
      <c r="A49" s="18" t="s">
        <v>161</v>
      </c>
      <c r="B49" s="30" t="s">
        <v>66</v>
      </c>
      <c r="C49" s="27" t="s">
        <v>173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16" t="s">
        <v>201</v>
      </c>
    </row>
    <row r="50" spans="1:12" s="31" customFormat="1" ht="18.75" x14ac:dyDescent="0.25">
      <c r="A50" s="18" t="s">
        <v>161</v>
      </c>
      <c r="B50" s="30" t="s">
        <v>67</v>
      </c>
      <c r="C50" s="27" t="s">
        <v>68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16" t="s">
        <v>201</v>
      </c>
    </row>
    <row r="51" spans="1:12" s="31" customFormat="1" ht="18.75" x14ac:dyDescent="0.25">
      <c r="A51" s="18" t="s">
        <v>161</v>
      </c>
      <c r="B51" s="30" t="s">
        <v>69</v>
      </c>
      <c r="C51" s="27" t="s">
        <v>70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 t="s">
        <v>201</v>
      </c>
    </row>
    <row r="52" spans="1:12" s="31" customFormat="1" ht="31.5" x14ac:dyDescent="0.25">
      <c r="A52" s="18" t="s">
        <v>161</v>
      </c>
      <c r="B52" s="30" t="s">
        <v>71</v>
      </c>
      <c r="C52" s="32" t="s">
        <v>72</v>
      </c>
      <c r="D52" s="16">
        <v>1310</v>
      </c>
      <c r="E52" s="16">
        <v>0</v>
      </c>
      <c r="F52" s="16">
        <v>0</v>
      </c>
      <c r="G52" s="16">
        <v>0</v>
      </c>
      <c r="H52" s="16">
        <v>0</v>
      </c>
      <c r="I52" s="16">
        <v>3670</v>
      </c>
      <c r="J52" s="16">
        <v>0</v>
      </c>
      <c r="K52" s="16">
        <v>0</v>
      </c>
      <c r="L52" s="16" t="s">
        <v>263</v>
      </c>
    </row>
    <row r="53" spans="1:12" s="31" customFormat="1" ht="18.75" x14ac:dyDescent="0.25">
      <c r="A53" s="18" t="s">
        <v>162</v>
      </c>
      <c r="B53" s="15" t="s">
        <v>73</v>
      </c>
      <c r="C53" s="13" t="s">
        <v>27</v>
      </c>
      <c r="D53" s="12">
        <f>SUM(D54:D55)</f>
        <v>0</v>
      </c>
      <c r="E53" s="12">
        <f t="shared" ref="E53:K53" si="9">SUM(E54:E55)</f>
        <v>0</v>
      </c>
      <c r="F53" s="12">
        <f t="shared" si="9"/>
        <v>0</v>
      </c>
      <c r="G53" s="12">
        <f t="shared" si="9"/>
        <v>0</v>
      </c>
      <c r="H53" s="12">
        <f t="shared" si="9"/>
        <v>0</v>
      </c>
      <c r="I53" s="12">
        <f t="shared" si="9"/>
        <v>0</v>
      </c>
      <c r="J53" s="12">
        <f t="shared" si="9"/>
        <v>0</v>
      </c>
      <c r="K53" s="12">
        <f t="shared" si="9"/>
        <v>0</v>
      </c>
      <c r="L53" s="12" t="s">
        <v>28</v>
      </c>
    </row>
    <row r="54" spans="1:12" s="31" customFormat="1" ht="18.75" x14ac:dyDescent="0.25">
      <c r="A54" s="18" t="s">
        <v>162</v>
      </c>
      <c r="B54" s="30" t="s">
        <v>74</v>
      </c>
      <c r="C54" s="32" t="s">
        <v>75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 t="s">
        <v>201</v>
      </c>
    </row>
    <row r="55" spans="1:12" s="31" customFormat="1" ht="31.5" x14ac:dyDescent="0.25">
      <c r="A55" s="18" t="s">
        <v>164</v>
      </c>
      <c r="B55" s="30" t="s">
        <v>168</v>
      </c>
      <c r="C55" s="32" t="s">
        <v>169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 t="s">
        <v>201</v>
      </c>
    </row>
    <row r="56" spans="1:12" s="31" customFormat="1" ht="18.75" x14ac:dyDescent="0.25">
      <c r="A56" s="18" t="s">
        <v>178</v>
      </c>
      <c r="B56" s="15" t="s">
        <v>76</v>
      </c>
      <c r="C56" s="13" t="s">
        <v>27</v>
      </c>
      <c r="D56" s="12">
        <f t="shared" ref="D56:K56" si="10">SUM(D57:D57)</f>
        <v>0</v>
      </c>
      <c r="E56" s="12">
        <f t="shared" si="10"/>
        <v>0</v>
      </c>
      <c r="F56" s="12">
        <f t="shared" si="10"/>
        <v>0</v>
      </c>
      <c r="G56" s="12">
        <f t="shared" si="10"/>
        <v>0</v>
      </c>
      <c r="H56" s="12">
        <f t="shared" si="10"/>
        <v>0</v>
      </c>
      <c r="I56" s="12">
        <f t="shared" si="10"/>
        <v>0</v>
      </c>
      <c r="J56" s="12">
        <f t="shared" si="10"/>
        <v>0</v>
      </c>
      <c r="K56" s="12">
        <f t="shared" si="10"/>
        <v>0</v>
      </c>
      <c r="L56" s="12" t="s">
        <v>28</v>
      </c>
    </row>
    <row r="57" spans="1:12" s="31" customFormat="1" ht="18.75" x14ac:dyDescent="0.25">
      <c r="A57" s="18" t="s">
        <v>178</v>
      </c>
      <c r="B57" s="30" t="s">
        <v>77</v>
      </c>
      <c r="C57" s="32" t="s">
        <v>78</v>
      </c>
      <c r="D57" s="16">
        <v>0</v>
      </c>
      <c r="E57" s="16"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K57" s="16">
        <v>0</v>
      </c>
      <c r="L57" s="16" t="s">
        <v>201</v>
      </c>
    </row>
    <row r="58" spans="1:12" s="31" customFormat="1" ht="31.5" x14ac:dyDescent="0.25">
      <c r="A58" s="18" t="s">
        <v>179</v>
      </c>
      <c r="B58" s="15" t="s">
        <v>79</v>
      </c>
      <c r="C58" s="13" t="s">
        <v>27</v>
      </c>
      <c r="D58" s="12">
        <f t="shared" ref="D58:K58" si="11">SUM(D59:D63)</f>
        <v>0</v>
      </c>
      <c r="E58" s="12">
        <f t="shared" si="11"/>
        <v>0</v>
      </c>
      <c r="F58" s="12">
        <f t="shared" si="11"/>
        <v>0</v>
      </c>
      <c r="G58" s="12">
        <f t="shared" si="11"/>
        <v>0</v>
      </c>
      <c r="H58" s="12">
        <f t="shared" si="11"/>
        <v>0</v>
      </c>
      <c r="I58" s="12">
        <f t="shared" si="11"/>
        <v>0</v>
      </c>
      <c r="J58" s="12">
        <f t="shared" si="11"/>
        <v>0</v>
      </c>
      <c r="K58" s="12">
        <f t="shared" si="11"/>
        <v>0</v>
      </c>
      <c r="L58" s="12" t="s">
        <v>28</v>
      </c>
    </row>
    <row r="59" spans="1:12" s="31" customFormat="1" ht="18.75" x14ac:dyDescent="0.25">
      <c r="A59" s="18" t="s">
        <v>179</v>
      </c>
      <c r="B59" s="30" t="s">
        <v>80</v>
      </c>
      <c r="C59" s="32" t="s">
        <v>81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 t="s">
        <v>201</v>
      </c>
    </row>
    <row r="60" spans="1:12" s="31" customFormat="1" ht="18.75" x14ac:dyDescent="0.25">
      <c r="A60" s="18" t="s">
        <v>179</v>
      </c>
      <c r="B60" s="30" t="s">
        <v>82</v>
      </c>
      <c r="C60" s="32" t="s">
        <v>83</v>
      </c>
      <c r="D60" s="16">
        <v>0</v>
      </c>
      <c r="E60" s="16">
        <v>0</v>
      </c>
      <c r="F60" s="16">
        <v>0</v>
      </c>
      <c r="G60" s="16">
        <v>0</v>
      </c>
      <c r="H60" s="16">
        <v>0</v>
      </c>
      <c r="I60" s="16">
        <v>0</v>
      </c>
      <c r="J60" s="16">
        <v>0</v>
      </c>
      <c r="K60" s="16">
        <v>0</v>
      </c>
      <c r="L60" s="16" t="s">
        <v>201</v>
      </c>
    </row>
    <row r="61" spans="1:12" s="31" customFormat="1" ht="31.5" x14ac:dyDescent="0.25">
      <c r="A61" s="18" t="s">
        <v>179</v>
      </c>
      <c r="B61" s="30" t="s">
        <v>84</v>
      </c>
      <c r="C61" s="32" t="s">
        <v>85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 t="s">
        <v>201</v>
      </c>
    </row>
    <row r="62" spans="1:12" s="31" customFormat="1" ht="18.75" x14ac:dyDescent="0.25">
      <c r="A62" s="18" t="s">
        <v>179</v>
      </c>
      <c r="B62" s="30" t="s">
        <v>106</v>
      </c>
      <c r="C62" s="32" t="s">
        <v>107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 t="s">
        <v>201</v>
      </c>
    </row>
    <row r="63" spans="1:12" s="31" customFormat="1" ht="31.5" x14ac:dyDescent="0.25">
      <c r="A63" s="18" t="s">
        <v>179</v>
      </c>
      <c r="B63" s="30" t="s">
        <v>86</v>
      </c>
      <c r="C63" s="32" t="s">
        <v>87</v>
      </c>
      <c r="D63" s="16">
        <v>0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 t="s">
        <v>201</v>
      </c>
    </row>
    <row r="64" spans="1:12" s="31" customFormat="1" ht="18.75" x14ac:dyDescent="0.25">
      <c r="A64" s="18" t="s">
        <v>180</v>
      </c>
      <c r="B64" s="15" t="s">
        <v>88</v>
      </c>
      <c r="C64" s="13" t="s">
        <v>27</v>
      </c>
      <c r="D64" s="12">
        <f t="shared" ref="D64:K64" si="12">D65+D72+D69+D70</f>
        <v>0</v>
      </c>
      <c r="E64" s="12">
        <f t="shared" si="12"/>
        <v>1500</v>
      </c>
      <c r="F64" s="12">
        <f t="shared" si="12"/>
        <v>0</v>
      </c>
      <c r="G64" s="12">
        <f t="shared" si="12"/>
        <v>0</v>
      </c>
      <c r="H64" s="12">
        <f t="shared" si="12"/>
        <v>0</v>
      </c>
      <c r="I64" s="12">
        <f t="shared" si="12"/>
        <v>4201</v>
      </c>
      <c r="J64" s="12">
        <f t="shared" si="12"/>
        <v>0</v>
      </c>
      <c r="K64" s="12">
        <f t="shared" si="12"/>
        <v>0</v>
      </c>
      <c r="L64" s="12" t="s">
        <v>28</v>
      </c>
    </row>
    <row r="65" spans="1:12" s="31" customFormat="1" ht="31.5" x14ac:dyDescent="0.25">
      <c r="A65" s="18" t="s">
        <v>163</v>
      </c>
      <c r="B65" s="15" t="s">
        <v>90</v>
      </c>
      <c r="C65" s="13" t="s">
        <v>27</v>
      </c>
      <c r="D65" s="12">
        <f t="shared" ref="D65:K65" si="13">SUM(D66:D68)</f>
        <v>0</v>
      </c>
      <c r="E65" s="12">
        <f t="shared" si="13"/>
        <v>1500</v>
      </c>
      <c r="F65" s="12">
        <f t="shared" si="13"/>
        <v>0</v>
      </c>
      <c r="G65" s="12">
        <f t="shared" si="13"/>
        <v>0</v>
      </c>
      <c r="H65" s="12">
        <f t="shared" si="13"/>
        <v>0</v>
      </c>
      <c r="I65" s="12">
        <f t="shared" si="13"/>
        <v>4201</v>
      </c>
      <c r="J65" s="12">
        <f t="shared" si="13"/>
        <v>0</v>
      </c>
      <c r="K65" s="12">
        <f t="shared" si="13"/>
        <v>0</v>
      </c>
      <c r="L65" s="12" t="s">
        <v>28</v>
      </c>
    </row>
    <row r="66" spans="1:12" s="31" customFormat="1" ht="31.5" x14ac:dyDescent="0.25">
      <c r="A66" s="18" t="s">
        <v>163</v>
      </c>
      <c r="B66" s="30" t="s">
        <v>91</v>
      </c>
      <c r="C66" s="32" t="s">
        <v>92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 t="s">
        <v>201</v>
      </c>
    </row>
    <row r="67" spans="1:12" s="31" customFormat="1" ht="31.5" x14ac:dyDescent="0.25">
      <c r="A67" s="18" t="s">
        <v>163</v>
      </c>
      <c r="B67" s="30" t="s">
        <v>166</v>
      </c>
      <c r="C67" s="32" t="s">
        <v>93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 t="s">
        <v>201</v>
      </c>
    </row>
    <row r="68" spans="1:12" s="31" customFormat="1" ht="31.5" x14ac:dyDescent="0.25">
      <c r="A68" s="18" t="s">
        <v>163</v>
      </c>
      <c r="B68" s="30" t="s">
        <v>167</v>
      </c>
      <c r="C68" s="32" t="s">
        <v>94</v>
      </c>
      <c r="D68" s="16">
        <v>0</v>
      </c>
      <c r="E68" s="16">
        <v>1500</v>
      </c>
      <c r="F68" s="16">
        <v>0</v>
      </c>
      <c r="G68" s="16">
        <v>0</v>
      </c>
      <c r="H68" s="16">
        <v>0</v>
      </c>
      <c r="I68" s="16">
        <v>4201</v>
      </c>
      <c r="J68" s="16">
        <v>0</v>
      </c>
      <c r="K68" s="16">
        <v>0</v>
      </c>
      <c r="L68" s="16" t="s">
        <v>263</v>
      </c>
    </row>
    <row r="69" spans="1:12" s="31" customFormat="1" ht="31.5" x14ac:dyDescent="0.25">
      <c r="A69" s="14" t="s">
        <v>164</v>
      </c>
      <c r="B69" s="15" t="s">
        <v>96</v>
      </c>
      <c r="C69" s="13" t="s">
        <v>27</v>
      </c>
      <c r="D69" s="12">
        <v>0</v>
      </c>
      <c r="E69" s="12">
        <v>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v>0</v>
      </c>
      <c r="L69" s="12" t="s">
        <v>28</v>
      </c>
    </row>
    <row r="70" spans="1:12" s="31" customFormat="1" ht="31.5" x14ac:dyDescent="0.25">
      <c r="A70" s="18" t="s">
        <v>181</v>
      </c>
      <c r="B70" s="15" t="s">
        <v>98</v>
      </c>
      <c r="C70" s="13" t="s">
        <v>27</v>
      </c>
      <c r="D70" s="12">
        <f>D71</f>
        <v>0</v>
      </c>
      <c r="E70" s="12">
        <f t="shared" ref="E70:K70" si="14">E71</f>
        <v>0</v>
      </c>
      <c r="F70" s="12">
        <f t="shared" si="14"/>
        <v>0</v>
      </c>
      <c r="G70" s="12">
        <f t="shared" si="14"/>
        <v>0</v>
      </c>
      <c r="H70" s="12">
        <f t="shared" si="14"/>
        <v>0</v>
      </c>
      <c r="I70" s="12">
        <f t="shared" si="14"/>
        <v>0</v>
      </c>
      <c r="J70" s="12">
        <f t="shared" si="14"/>
        <v>0</v>
      </c>
      <c r="K70" s="12">
        <f t="shared" si="14"/>
        <v>0</v>
      </c>
      <c r="L70" s="12" t="s">
        <v>28</v>
      </c>
    </row>
    <row r="71" spans="1:12" s="31" customFormat="1" ht="18.75" x14ac:dyDescent="0.25">
      <c r="A71" s="18" t="s">
        <v>181</v>
      </c>
      <c r="B71" s="30" t="s">
        <v>206</v>
      </c>
      <c r="C71" s="32" t="s">
        <v>232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 t="s">
        <v>201</v>
      </c>
    </row>
    <row r="72" spans="1:12" s="31" customFormat="1" ht="31.5" x14ac:dyDescent="0.25">
      <c r="A72" s="18" t="s">
        <v>182</v>
      </c>
      <c r="B72" s="15" t="s">
        <v>100</v>
      </c>
      <c r="C72" s="13" t="s">
        <v>27</v>
      </c>
      <c r="D72" s="12">
        <f t="shared" ref="D72:K72" si="15">SUM(D73:D90)</f>
        <v>0</v>
      </c>
      <c r="E72" s="12">
        <f t="shared" si="15"/>
        <v>0</v>
      </c>
      <c r="F72" s="12">
        <f t="shared" si="15"/>
        <v>0</v>
      </c>
      <c r="G72" s="12">
        <f t="shared" si="15"/>
        <v>0</v>
      </c>
      <c r="H72" s="12">
        <f t="shared" si="15"/>
        <v>0</v>
      </c>
      <c r="I72" s="12">
        <f t="shared" si="15"/>
        <v>0</v>
      </c>
      <c r="J72" s="12">
        <f t="shared" si="15"/>
        <v>0</v>
      </c>
      <c r="K72" s="12">
        <f t="shared" si="15"/>
        <v>0</v>
      </c>
      <c r="L72" s="12" t="s">
        <v>28</v>
      </c>
    </row>
    <row r="73" spans="1:12" s="31" customFormat="1" ht="31.5" x14ac:dyDescent="0.25">
      <c r="A73" s="18" t="s">
        <v>182</v>
      </c>
      <c r="B73" s="30" t="s">
        <v>170</v>
      </c>
      <c r="C73" s="32" t="s">
        <v>101</v>
      </c>
      <c r="D73" s="16">
        <v>0</v>
      </c>
      <c r="E73" s="16">
        <v>0</v>
      </c>
      <c r="F73" s="16">
        <v>0</v>
      </c>
      <c r="G73" s="16">
        <v>0</v>
      </c>
      <c r="H73" s="16">
        <v>0</v>
      </c>
      <c r="I73" s="16">
        <v>0</v>
      </c>
      <c r="J73" s="16">
        <v>0</v>
      </c>
      <c r="K73" s="16">
        <v>0</v>
      </c>
      <c r="L73" s="16" t="s">
        <v>201</v>
      </c>
    </row>
    <row r="74" spans="1:12" s="31" customFormat="1" ht="31.5" x14ac:dyDescent="0.25">
      <c r="A74" s="18" t="s">
        <v>182</v>
      </c>
      <c r="B74" s="30" t="s">
        <v>171</v>
      </c>
      <c r="C74" s="32" t="s">
        <v>102</v>
      </c>
      <c r="D74" s="16">
        <v>0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 t="s">
        <v>201</v>
      </c>
    </row>
    <row r="75" spans="1:12" s="31" customFormat="1" ht="31.5" x14ac:dyDescent="0.25">
      <c r="A75" s="18" t="s">
        <v>182</v>
      </c>
      <c r="B75" s="30" t="s">
        <v>172</v>
      </c>
      <c r="C75" s="32" t="s">
        <v>103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 t="s">
        <v>201</v>
      </c>
    </row>
    <row r="76" spans="1:12" s="31" customFormat="1" ht="18.75" x14ac:dyDescent="0.25">
      <c r="A76" s="18" t="s">
        <v>182</v>
      </c>
      <c r="B76" s="30" t="s">
        <v>104</v>
      </c>
      <c r="C76" s="32" t="s">
        <v>105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 t="s">
        <v>201</v>
      </c>
    </row>
    <row r="77" spans="1:12" s="31" customFormat="1" ht="18.75" x14ac:dyDescent="0.25">
      <c r="A77" s="18" t="s">
        <v>182</v>
      </c>
      <c r="B77" s="30" t="s">
        <v>108</v>
      </c>
      <c r="C77" s="32" t="s">
        <v>109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 t="s">
        <v>201</v>
      </c>
    </row>
    <row r="78" spans="1:12" s="31" customFormat="1" ht="31.5" x14ac:dyDescent="0.25">
      <c r="A78" s="18" t="s">
        <v>182</v>
      </c>
      <c r="B78" s="30" t="s">
        <v>110</v>
      </c>
      <c r="C78" s="32" t="s">
        <v>111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 t="s">
        <v>201</v>
      </c>
    </row>
    <row r="79" spans="1:12" s="31" customFormat="1" ht="31.5" x14ac:dyDescent="0.25">
      <c r="A79" s="18" t="s">
        <v>182</v>
      </c>
      <c r="B79" s="30" t="s">
        <v>112</v>
      </c>
      <c r="C79" s="32" t="s">
        <v>113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 t="s">
        <v>201</v>
      </c>
    </row>
    <row r="80" spans="1:12" s="31" customFormat="1" ht="18.75" x14ac:dyDescent="0.25">
      <c r="A80" s="18" t="s">
        <v>182</v>
      </c>
      <c r="B80" s="30" t="s">
        <v>195</v>
      </c>
      <c r="C80" s="32" t="s">
        <v>114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 t="s">
        <v>201</v>
      </c>
    </row>
    <row r="81" spans="1:12" s="31" customFormat="1" ht="18.75" x14ac:dyDescent="0.25">
      <c r="A81" s="18" t="s">
        <v>182</v>
      </c>
      <c r="B81" s="30" t="s">
        <v>196</v>
      </c>
      <c r="C81" s="32" t="s">
        <v>115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 t="s">
        <v>201</v>
      </c>
    </row>
    <row r="82" spans="1:12" s="31" customFormat="1" ht="31.5" x14ac:dyDescent="0.25">
      <c r="A82" s="18" t="s">
        <v>182</v>
      </c>
      <c r="B82" s="30" t="s">
        <v>202</v>
      </c>
      <c r="C82" s="32" t="s">
        <v>233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 t="s">
        <v>201</v>
      </c>
    </row>
    <row r="83" spans="1:12" s="31" customFormat="1" ht="18.75" x14ac:dyDescent="0.25">
      <c r="A83" s="18" t="s">
        <v>182</v>
      </c>
      <c r="B83" s="30" t="s">
        <v>203</v>
      </c>
      <c r="C83" s="32" t="s">
        <v>234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 t="s">
        <v>201</v>
      </c>
    </row>
    <row r="84" spans="1:12" s="31" customFormat="1" ht="31.5" x14ac:dyDescent="0.25">
      <c r="A84" s="18" t="s">
        <v>182</v>
      </c>
      <c r="B84" s="30" t="s">
        <v>235</v>
      </c>
      <c r="C84" s="32" t="s">
        <v>236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 t="s">
        <v>201</v>
      </c>
    </row>
    <row r="85" spans="1:12" s="31" customFormat="1" ht="31.5" x14ac:dyDescent="0.25">
      <c r="A85" s="18" t="s">
        <v>182</v>
      </c>
      <c r="B85" s="30" t="s">
        <v>204</v>
      </c>
      <c r="C85" s="32" t="s">
        <v>237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 t="s">
        <v>201</v>
      </c>
    </row>
    <row r="86" spans="1:12" s="31" customFormat="1" ht="31.5" x14ac:dyDescent="0.25">
      <c r="A86" s="18" t="s">
        <v>182</v>
      </c>
      <c r="B86" s="30" t="s">
        <v>205</v>
      </c>
      <c r="C86" s="32" t="s">
        <v>238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 t="s">
        <v>201</v>
      </c>
    </row>
    <row r="87" spans="1:12" s="31" customFormat="1" ht="18.75" x14ac:dyDescent="0.25">
      <c r="A87" s="18" t="s">
        <v>182</v>
      </c>
      <c r="B87" s="30" t="s">
        <v>239</v>
      </c>
      <c r="C87" s="32" t="s">
        <v>240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 t="s">
        <v>201</v>
      </c>
    </row>
    <row r="88" spans="1:12" s="31" customFormat="1" ht="18.75" x14ac:dyDescent="0.25">
      <c r="A88" s="18" t="s">
        <v>182</v>
      </c>
      <c r="B88" s="30" t="s">
        <v>207</v>
      </c>
      <c r="C88" s="32" t="s">
        <v>241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 t="s">
        <v>201</v>
      </c>
    </row>
    <row r="89" spans="1:12" s="31" customFormat="1" ht="47.25" x14ac:dyDescent="0.25">
      <c r="A89" s="18" t="s">
        <v>182</v>
      </c>
      <c r="B89" s="30" t="s">
        <v>208</v>
      </c>
      <c r="C89" s="32" t="s">
        <v>242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 t="s">
        <v>201</v>
      </c>
    </row>
    <row r="90" spans="1:12" s="31" customFormat="1" ht="47.25" x14ac:dyDescent="0.25">
      <c r="A90" s="18" t="s">
        <v>182</v>
      </c>
      <c r="B90" s="30" t="s">
        <v>116</v>
      </c>
      <c r="C90" s="32" t="s">
        <v>117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 t="s">
        <v>201</v>
      </c>
    </row>
    <row r="91" spans="1:12" s="31" customFormat="1" ht="31.5" x14ac:dyDescent="0.25">
      <c r="A91" s="18" t="s">
        <v>183</v>
      </c>
      <c r="B91" s="21" t="s">
        <v>118</v>
      </c>
      <c r="C91" s="13" t="s">
        <v>27</v>
      </c>
      <c r="D91" s="12">
        <f>D92</f>
        <v>0</v>
      </c>
      <c r="E91" s="12">
        <f t="shared" ref="E91:K91" si="16">E92</f>
        <v>0</v>
      </c>
      <c r="F91" s="12">
        <f t="shared" si="16"/>
        <v>0</v>
      </c>
      <c r="G91" s="12">
        <f t="shared" si="16"/>
        <v>0</v>
      </c>
      <c r="H91" s="12">
        <f t="shared" si="16"/>
        <v>0</v>
      </c>
      <c r="I91" s="12">
        <f t="shared" si="16"/>
        <v>0</v>
      </c>
      <c r="J91" s="12">
        <f t="shared" si="16"/>
        <v>0</v>
      </c>
      <c r="K91" s="12">
        <f t="shared" si="16"/>
        <v>0</v>
      </c>
      <c r="L91" s="12" t="s">
        <v>28</v>
      </c>
    </row>
    <row r="92" spans="1:12" s="31" customFormat="1" ht="18.75" x14ac:dyDescent="0.25">
      <c r="A92" s="28" t="s">
        <v>184</v>
      </c>
      <c r="B92" s="15" t="s">
        <v>119</v>
      </c>
      <c r="C92" s="19" t="s">
        <v>27</v>
      </c>
      <c r="D92" s="12">
        <f t="shared" ref="D92:K92" si="17">D93+D94</f>
        <v>0</v>
      </c>
      <c r="E92" s="12">
        <f t="shared" si="17"/>
        <v>0</v>
      </c>
      <c r="F92" s="12">
        <f t="shared" si="17"/>
        <v>0</v>
      </c>
      <c r="G92" s="12">
        <f t="shared" si="17"/>
        <v>0</v>
      </c>
      <c r="H92" s="12">
        <f t="shared" si="17"/>
        <v>0</v>
      </c>
      <c r="I92" s="12">
        <f t="shared" si="17"/>
        <v>0</v>
      </c>
      <c r="J92" s="12">
        <f t="shared" si="17"/>
        <v>0</v>
      </c>
      <c r="K92" s="12">
        <f t="shared" si="17"/>
        <v>0</v>
      </c>
      <c r="L92" s="12" t="s">
        <v>28</v>
      </c>
    </row>
    <row r="93" spans="1:12" s="31" customFormat="1" ht="47.25" x14ac:dyDescent="0.25">
      <c r="A93" s="29" t="s">
        <v>185</v>
      </c>
      <c r="B93" s="15" t="s">
        <v>120</v>
      </c>
      <c r="C93" s="19" t="s">
        <v>27</v>
      </c>
      <c r="D93" s="12"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 t="s">
        <v>28</v>
      </c>
    </row>
    <row r="94" spans="1:12" s="31" customFormat="1" ht="31.5" x14ac:dyDescent="0.25">
      <c r="A94" s="29" t="s">
        <v>186</v>
      </c>
      <c r="B94" s="15" t="s">
        <v>121</v>
      </c>
      <c r="C94" s="19" t="s">
        <v>27</v>
      </c>
      <c r="D94" s="12">
        <v>0</v>
      </c>
      <c r="E94" s="12">
        <v>0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 t="s">
        <v>28</v>
      </c>
    </row>
    <row r="95" spans="1:12" s="31" customFormat="1" ht="18.75" x14ac:dyDescent="0.25">
      <c r="A95" s="18" t="s">
        <v>187</v>
      </c>
      <c r="B95" s="15" t="s">
        <v>122</v>
      </c>
      <c r="C95" s="19" t="s">
        <v>27</v>
      </c>
      <c r="D95" s="12">
        <f t="shared" ref="D95:K95" si="18">D96+D97+D99+D102</f>
        <v>0</v>
      </c>
      <c r="E95" s="12">
        <f t="shared" si="18"/>
        <v>0</v>
      </c>
      <c r="F95" s="12">
        <f t="shared" si="18"/>
        <v>3650</v>
      </c>
      <c r="G95" s="12">
        <f t="shared" si="18"/>
        <v>0</v>
      </c>
      <c r="H95" s="12">
        <f t="shared" si="18"/>
        <v>0</v>
      </c>
      <c r="I95" s="12">
        <f t="shared" si="18"/>
        <v>0</v>
      </c>
      <c r="J95" s="12">
        <f t="shared" si="18"/>
        <v>0</v>
      </c>
      <c r="K95" s="12">
        <f t="shared" si="18"/>
        <v>8009</v>
      </c>
      <c r="L95" s="12" t="s">
        <v>28</v>
      </c>
    </row>
    <row r="96" spans="1:12" s="31" customFormat="1" ht="31.5" x14ac:dyDescent="0.25">
      <c r="A96" s="18" t="s">
        <v>188</v>
      </c>
      <c r="B96" s="15" t="s">
        <v>123</v>
      </c>
      <c r="C96" s="19" t="s">
        <v>27</v>
      </c>
      <c r="D96" s="12"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 t="s">
        <v>28</v>
      </c>
    </row>
    <row r="97" spans="1:12" s="31" customFormat="1" ht="18.75" x14ac:dyDescent="0.25">
      <c r="A97" s="14" t="s">
        <v>189</v>
      </c>
      <c r="B97" s="15" t="s">
        <v>124</v>
      </c>
      <c r="C97" s="19" t="s">
        <v>27</v>
      </c>
      <c r="D97" s="12">
        <f>D98</f>
        <v>0</v>
      </c>
      <c r="E97" s="12">
        <f t="shared" ref="E97:K97" si="19">E98</f>
        <v>0</v>
      </c>
      <c r="F97" s="12">
        <f t="shared" si="19"/>
        <v>3650</v>
      </c>
      <c r="G97" s="12">
        <f t="shared" si="19"/>
        <v>0</v>
      </c>
      <c r="H97" s="12">
        <f t="shared" si="19"/>
        <v>0</v>
      </c>
      <c r="I97" s="12">
        <f t="shared" si="19"/>
        <v>0</v>
      </c>
      <c r="J97" s="12">
        <f t="shared" si="19"/>
        <v>0</v>
      </c>
      <c r="K97" s="12">
        <f t="shared" si="19"/>
        <v>0</v>
      </c>
      <c r="L97" s="12" t="s">
        <v>28</v>
      </c>
    </row>
    <row r="98" spans="1:12" s="31" customFormat="1" ht="31.5" x14ac:dyDescent="0.25">
      <c r="A98" s="18" t="s">
        <v>189</v>
      </c>
      <c r="B98" s="30" t="s">
        <v>197</v>
      </c>
      <c r="C98" s="20" t="s">
        <v>125</v>
      </c>
      <c r="D98" s="16">
        <v>0</v>
      </c>
      <c r="E98" s="16">
        <v>0</v>
      </c>
      <c r="F98" s="16">
        <v>3650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 t="s">
        <v>165</v>
      </c>
    </row>
    <row r="99" spans="1:12" s="31" customFormat="1" ht="18.75" x14ac:dyDescent="0.25">
      <c r="A99" s="14" t="s">
        <v>190</v>
      </c>
      <c r="B99" s="15" t="s">
        <v>126</v>
      </c>
      <c r="C99" s="22" t="s">
        <v>27</v>
      </c>
      <c r="D99" s="12">
        <f t="shared" ref="D99:K99" si="20">D100+D101</f>
        <v>0</v>
      </c>
      <c r="E99" s="12">
        <f t="shared" si="20"/>
        <v>0</v>
      </c>
      <c r="F99" s="12">
        <f t="shared" si="20"/>
        <v>0</v>
      </c>
      <c r="G99" s="12">
        <f t="shared" si="20"/>
        <v>0</v>
      </c>
      <c r="H99" s="12">
        <f t="shared" si="20"/>
        <v>0</v>
      </c>
      <c r="I99" s="12">
        <f t="shared" si="20"/>
        <v>0</v>
      </c>
      <c r="J99" s="12">
        <f t="shared" si="20"/>
        <v>0</v>
      </c>
      <c r="K99" s="12">
        <f t="shared" si="20"/>
        <v>8009</v>
      </c>
      <c r="L99" s="12" t="s">
        <v>28</v>
      </c>
    </row>
    <row r="100" spans="1:12" s="31" customFormat="1" ht="31.5" x14ac:dyDescent="0.25">
      <c r="A100" s="18" t="s">
        <v>190</v>
      </c>
      <c r="B100" s="30" t="s">
        <v>198</v>
      </c>
      <c r="C100" s="20" t="s">
        <v>127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8009</v>
      </c>
      <c r="L100" s="16" t="s">
        <v>165</v>
      </c>
    </row>
    <row r="101" spans="1:12" s="31" customFormat="1" ht="31.5" x14ac:dyDescent="0.25">
      <c r="A101" s="18" t="s">
        <v>190</v>
      </c>
      <c r="B101" s="30" t="s">
        <v>199</v>
      </c>
      <c r="C101" s="20" t="s">
        <v>128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 t="s">
        <v>201</v>
      </c>
    </row>
    <row r="102" spans="1:12" s="31" customFormat="1" ht="18.75" x14ac:dyDescent="0.25">
      <c r="A102" s="14" t="s">
        <v>191</v>
      </c>
      <c r="B102" s="15" t="s">
        <v>129</v>
      </c>
      <c r="C102" s="22" t="s">
        <v>27</v>
      </c>
      <c r="D102" s="12">
        <f t="shared" ref="D102:K102" si="21">SUM(D103:D104)</f>
        <v>0</v>
      </c>
      <c r="E102" s="12">
        <f t="shared" si="21"/>
        <v>0</v>
      </c>
      <c r="F102" s="12">
        <f t="shared" si="21"/>
        <v>0</v>
      </c>
      <c r="G102" s="12">
        <f t="shared" si="21"/>
        <v>0</v>
      </c>
      <c r="H102" s="12">
        <f t="shared" si="21"/>
        <v>0</v>
      </c>
      <c r="I102" s="12">
        <f t="shared" si="21"/>
        <v>0</v>
      </c>
      <c r="J102" s="12">
        <f t="shared" si="21"/>
        <v>0</v>
      </c>
      <c r="K102" s="12">
        <f t="shared" si="21"/>
        <v>0</v>
      </c>
      <c r="L102" s="12" t="s">
        <v>28</v>
      </c>
    </row>
    <row r="103" spans="1:12" s="31" customFormat="1" ht="18.75" x14ac:dyDescent="0.25">
      <c r="A103" s="18" t="s">
        <v>191</v>
      </c>
      <c r="B103" s="30" t="s">
        <v>200</v>
      </c>
      <c r="C103" s="20" t="s">
        <v>130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 t="s">
        <v>201</v>
      </c>
    </row>
    <row r="104" spans="1:12" s="31" customFormat="1" ht="18.75" x14ac:dyDescent="0.25">
      <c r="A104" s="18" t="s">
        <v>191</v>
      </c>
      <c r="B104" s="30" t="s">
        <v>131</v>
      </c>
      <c r="C104" s="20" t="s">
        <v>132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 t="s">
        <v>201</v>
      </c>
    </row>
    <row r="105" spans="1:12" s="31" customFormat="1" ht="31.5" x14ac:dyDescent="0.25">
      <c r="A105" s="18" t="s">
        <v>192</v>
      </c>
      <c r="B105" s="21" t="s">
        <v>133</v>
      </c>
      <c r="C105" s="23" t="s">
        <v>27</v>
      </c>
      <c r="D105" s="12">
        <v>0</v>
      </c>
      <c r="E105" s="12">
        <v>0</v>
      </c>
      <c r="F105" s="12">
        <v>0</v>
      </c>
      <c r="G105" s="12">
        <v>0</v>
      </c>
      <c r="H105" s="12">
        <v>0</v>
      </c>
      <c r="I105" s="12">
        <v>0</v>
      </c>
      <c r="J105" s="12">
        <v>0</v>
      </c>
      <c r="K105" s="12">
        <v>0</v>
      </c>
      <c r="L105" s="12" t="s">
        <v>28</v>
      </c>
    </row>
    <row r="106" spans="1:12" s="31" customFormat="1" ht="18.75" x14ac:dyDescent="0.25">
      <c r="A106" s="18" t="s">
        <v>193</v>
      </c>
      <c r="B106" s="21" t="s">
        <v>134</v>
      </c>
      <c r="C106" s="22" t="s">
        <v>27</v>
      </c>
      <c r="D106" s="12">
        <f t="shared" ref="D106:K106" si="22">SUM(D116:D124,D125:D140,D107:D115)</f>
        <v>0</v>
      </c>
      <c r="E106" s="12">
        <f t="shared" si="22"/>
        <v>0</v>
      </c>
      <c r="F106" s="12">
        <f t="shared" si="22"/>
        <v>0</v>
      </c>
      <c r="G106" s="12">
        <f t="shared" si="22"/>
        <v>0</v>
      </c>
      <c r="H106" s="12">
        <f t="shared" si="22"/>
        <v>0</v>
      </c>
      <c r="I106" s="12">
        <f t="shared" si="22"/>
        <v>0</v>
      </c>
      <c r="J106" s="12">
        <f t="shared" si="22"/>
        <v>0</v>
      </c>
      <c r="K106" s="12">
        <f t="shared" si="22"/>
        <v>0</v>
      </c>
      <c r="L106" s="12" t="s">
        <v>28</v>
      </c>
    </row>
    <row r="107" spans="1:12" s="31" customFormat="1" ht="31.5" x14ac:dyDescent="0.25">
      <c r="A107" s="18" t="s">
        <v>193</v>
      </c>
      <c r="B107" s="30" t="s">
        <v>209</v>
      </c>
      <c r="C107" s="24" t="s">
        <v>243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 t="s">
        <v>201</v>
      </c>
    </row>
    <row r="108" spans="1:12" s="31" customFormat="1" ht="18.75" x14ac:dyDescent="0.25">
      <c r="A108" s="18" t="s">
        <v>193</v>
      </c>
      <c r="B108" s="30" t="s">
        <v>210</v>
      </c>
      <c r="C108" s="24" t="s">
        <v>244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16" t="s">
        <v>201</v>
      </c>
    </row>
    <row r="109" spans="1:12" s="31" customFormat="1" ht="18.75" x14ac:dyDescent="0.25">
      <c r="A109" s="18" t="s">
        <v>193</v>
      </c>
      <c r="B109" s="30" t="s">
        <v>211</v>
      </c>
      <c r="C109" s="24" t="s">
        <v>245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 t="s">
        <v>201</v>
      </c>
    </row>
    <row r="110" spans="1:12" s="31" customFormat="1" ht="18.75" x14ac:dyDescent="0.25">
      <c r="A110" s="18" t="s">
        <v>193</v>
      </c>
      <c r="B110" s="30" t="s">
        <v>212</v>
      </c>
      <c r="C110" s="24" t="s">
        <v>246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 t="s">
        <v>201</v>
      </c>
    </row>
    <row r="111" spans="1:12" s="31" customFormat="1" ht="18.75" x14ac:dyDescent="0.25">
      <c r="A111" s="18" t="s">
        <v>193</v>
      </c>
      <c r="B111" s="30" t="s">
        <v>213</v>
      </c>
      <c r="C111" s="24" t="s">
        <v>247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 t="s">
        <v>201</v>
      </c>
    </row>
    <row r="112" spans="1:12" s="31" customFormat="1" ht="31.5" x14ac:dyDescent="0.25">
      <c r="A112" s="18" t="s">
        <v>193</v>
      </c>
      <c r="B112" s="30" t="s">
        <v>214</v>
      </c>
      <c r="C112" s="24" t="s">
        <v>248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 t="s">
        <v>201</v>
      </c>
    </row>
    <row r="113" spans="1:12" s="31" customFormat="1" ht="18.75" x14ac:dyDescent="0.25">
      <c r="A113" s="18" t="s">
        <v>193</v>
      </c>
      <c r="B113" s="30" t="s">
        <v>215</v>
      </c>
      <c r="C113" s="24" t="s">
        <v>249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 t="s">
        <v>201</v>
      </c>
    </row>
    <row r="114" spans="1:12" s="31" customFormat="1" ht="31.5" x14ac:dyDescent="0.25">
      <c r="A114" s="18" t="s">
        <v>193</v>
      </c>
      <c r="B114" s="30" t="s">
        <v>216</v>
      </c>
      <c r="C114" s="24" t="s">
        <v>250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 t="s">
        <v>201</v>
      </c>
    </row>
    <row r="115" spans="1:12" s="31" customFormat="1" ht="18.75" x14ac:dyDescent="0.25">
      <c r="A115" s="18" t="s">
        <v>193</v>
      </c>
      <c r="B115" s="30" t="s">
        <v>217</v>
      </c>
      <c r="C115" s="24" t="s">
        <v>251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 t="s">
        <v>201</v>
      </c>
    </row>
    <row r="116" spans="1:12" s="31" customFormat="1" ht="18.75" x14ac:dyDescent="0.25">
      <c r="A116" s="18" t="s">
        <v>193</v>
      </c>
      <c r="B116" s="30" t="s">
        <v>135</v>
      </c>
      <c r="C116" s="24" t="s">
        <v>136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 t="s">
        <v>201</v>
      </c>
    </row>
    <row r="117" spans="1:12" s="31" customFormat="1" ht="31.5" x14ac:dyDescent="0.25">
      <c r="A117" s="18" t="s">
        <v>193</v>
      </c>
      <c r="B117" s="30" t="s">
        <v>264</v>
      </c>
      <c r="C117" s="24" t="s">
        <v>137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 t="s">
        <v>201</v>
      </c>
    </row>
    <row r="118" spans="1:12" s="31" customFormat="1" ht="18.75" x14ac:dyDescent="0.25">
      <c r="A118" s="18" t="s">
        <v>193</v>
      </c>
      <c r="B118" s="30" t="s">
        <v>138</v>
      </c>
      <c r="C118" s="24" t="s">
        <v>139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16" t="s">
        <v>201</v>
      </c>
    </row>
    <row r="119" spans="1:12" s="31" customFormat="1" ht="18.75" x14ac:dyDescent="0.25">
      <c r="A119" s="18" t="s">
        <v>193</v>
      </c>
      <c r="B119" s="30" t="s">
        <v>140</v>
      </c>
      <c r="C119" s="24" t="s">
        <v>141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 t="s">
        <v>201</v>
      </c>
    </row>
    <row r="120" spans="1:12" s="31" customFormat="1" ht="18.75" x14ac:dyDescent="0.25">
      <c r="A120" s="18" t="s">
        <v>193</v>
      </c>
      <c r="B120" s="30" t="s">
        <v>142</v>
      </c>
      <c r="C120" s="24" t="s">
        <v>143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16" t="s">
        <v>201</v>
      </c>
    </row>
    <row r="121" spans="1:12" s="31" customFormat="1" ht="18.75" x14ac:dyDescent="0.25">
      <c r="A121" s="18" t="s">
        <v>193</v>
      </c>
      <c r="B121" s="30" t="s">
        <v>218</v>
      </c>
      <c r="C121" s="24" t="s">
        <v>252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 t="s">
        <v>201</v>
      </c>
    </row>
    <row r="122" spans="1:12" s="31" customFormat="1" ht="31.5" x14ac:dyDescent="0.25">
      <c r="A122" s="18" t="s">
        <v>193</v>
      </c>
      <c r="B122" s="30" t="s">
        <v>219</v>
      </c>
      <c r="C122" s="24" t="s">
        <v>253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 t="s">
        <v>201</v>
      </c>
    </row>
    <row r="123" spans="1:12" s="31" customFormat="1" ht="18.75" x14ac:dyDescent="0.25">
      <c r="A123" s="18" t="s">
        <v>193</v>
      </c>
      <c r="B123" s="30" t="s">
        <v>220</v>
      </c>
      <c r="C123" s="24" t="s">
        <v>254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 t="s">
        <v>201</v>
      </c>
    </row>
    <row r="124" spans="1:12" s="31" customFormat="1" ht="31.5" x14ac:dyDescent="0.25">
      <c r="A124" s="18" t="s">
        <v>193</v>
      </c>
      <c r="B124" s="30" t="s">
        <v>144</v>
      </c>
      <c r="C124" s="24" t="s">
        <v>145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 t="s">
        <v>201</v>
      </c>
    </row>
    <row r="125" spans="1:12" s="31" customFormat="1" ht="18.75" x14ac:dyDescent="0.25">
      <c r="A125" s="18" t="s">
        <v>193</v>
      </c>
      <c r="B125" s="30" t="s">
        <v>146</v>
      </c>
      <c r="C125" s="24" t="s">
        <v>147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 t="s">
        <v>201</v>
      </c>
    </row>
    <row r="126" spans="1:12" s="31" customFormat="1" ht="18.75" x14ac:dyDescent="0.25">
      <c r="A126" s="18" t="s">
        <v>193</v>
      </c>
      <c r="B126" s="30" t="s">
        <v>148</v>
      </c>
      <c r="C126" s="24" t="s">
        <v>149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 t="s">
        <v>201</v>
      </c>
    </row>
    <row r="127" spans="1:12" s="31" customFormat="1" ht="18.75" x14ac:dyDescent="0.25">
      <c r="A127" s="18" t="s">
        <v>193</v>
      </c>
      <c r="B127" s="30" t="s">
        <v>150</v>
      </c>
      <c r="C127" s="24" t="s">
        <v>151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 t="s">
        <v>201</v>
      </c>
    </row>
    <row r="128" spans="1:12" s="31" customFormat="1" ht="18.75" x14ac:dyDescent="0.25">
      <c r="A128" s="18" t="s">
        <v>193</v>
      </c>
      <c r="B128" s="30" t="s">
        <v>152</v>
      </c>
      <c r="C128" s="24" t="s">
        <v>153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 t="s">
        <v>201</v>
      </c>
    </row>
    <row r="129" spans="1:12" s="31" customFormat="1" ht="31.5" x14ac:dyDescent="0.25">
      <c r="A129" s="18" t="s">
        <v>193</v>
      </c>
      <c r="B129" s="30" t="s">
        <v>154</v>
      </c>
      <c r="C129" s="24" t="s">
        <v>155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 t="s">
        <v>201</v>
      </c>
    </row>
    <row r="130" spans="1:12" s="31" customFormat="1" ht="31.5" x14ac:dyDescent="0.25">
      <c r="A130" s="18" t="s">
        <v>193</v>
      </c>
      <c r="B130" s="30" t="s">
        <v>156</v>
      </c>
      <c r="C130" s="24" t="s">
        <v>157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 t="s">
        <v>201</v>
      </c>
    </row>
    <row r="131" spans="1:12" s="31" customFormat="1" ht="18.75" x14ac:dyDescent="0.25">
      <c r="A131" s="18" t="s">
        <v>193</v>
      </c>
      <c r="B131" s="30" t="s">
        <v>221</v>
      </c>
      <c r="C131" s="24" t="s">
        <v>255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 t="s">
        <v>201</v>
      </c>
    </row>
    <row r="132" spans="1:12" s="31" customFormat="1" ht="18.75" x14ac:dyDescent="0.25">
      <c r="A132" s="18" t="s">
        <v>193</v>
      </c>
      <c r="B132" s="30" t="s">
        <v>222</v>
      </c>
      <c r="C132" s="24" t="s">
        <v>256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 t="s">
        <v>201</v>
      </c>
    </row>
    <row r="133" spans="1:12" s="31" customFormat="1" ht="18.75" x14ac:dyDescent="0.25">
      <c r="A133" s="18" t="s">
        <v>193</v>
      </c>
      <c r="B133" s="30" t="s">
        <v>223</v>
      </c>
      <c r="C133" s="24" t="s">
        <v>257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 t="s">
        <v>201</v>
      </c>
    </row>
    <row r="134" spans="1:12" s="31" customFormat="1" ht="18.75" x14ac:dyDescent="0.25">
      <c r="A134" s="18" t="s">
        <v>193</v>
      </c>
      <c r="B134" s="30" t="s">
        <v>224</v>
      </c>
      <c r="C134" s="24" t="s">
        <v>258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 t="s">
        <v>201</v>
      </c>
    </row>
    <row r="135" spans="1:12" s="31" customFormat="1" ht="31.5" x14ac:dyDescent="0.25">
      <c r="A135" s="18" t="s">
        <v>193</v>
      </c>
      <c r="B135" s="30" t="s">
        <v>225</v>
      </c>
      <c r="C135" s="24" t="s">
        <v>259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 t="s">
        <v>201</v>
      </c>
    </row>
    <row r="136" spans="1:12" s="31" customFormat="1" ht="18.75" x14ac:dyDescent="0.25">
      <c r="A136" s="18" t="s">
        <v>193</v>
      </c>
      <c r="B136" s="30" t="s">
        <v>226</v>
      </c>
      <c r="C136" s="24" t="s">
        <v>260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 t="s">
        <v>201</v>
      </c>
    </row>
    <row r="137" spans="1:12" s="31" customFormat="1" ht="31.5" x14ac:dyDescent="0.25">
      <c r="A137" s="18" t="s">
        <v>193</v>
      </c>
      <c r="B137" s="30" t="s">
        <v>227</v>
      </c>
      <c r="C137" s="24" t="s">
        <v>261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 t="s">
        <v>201</v>
      </c>
    </row>
    <row r="138" spans="1:12" s="31" customFormat="1" ht="18.75" x14ac:dyDescent="0.25">
      <c r="A138" s="18" t="s">
        <v>193</v>
      </c>
      <c r="B138" s="30" t="s">
        <v>228</v>
      </c>
      <c r="C138" s="24" t="s">
        <v>262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 t="s">
        <v>201</v>
      </c>
    </row>
    <row r="139" spans="1:12" s="31" customFormat="1" ht="31.5" x14ac:dyDescent="0.25">
      <c r="A139" s="18" t="s">
        <v>193</v>
      </c>
      <c r="B139" s="30" t="s">
        <v>229</v>
      </c>
      <c r="C139" s="24" t="s">
        <v>230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 t="s">
        <v>201</v>
      </c>
    </row>
    <row r="140" spans="1:12" s="31" customFormat="1" ht="31.5" x14ac:dyDescent="0.25">
      <c r="A140" s="18" t="s">
        <v>193</v>
      </c>
      <c r="B140" s="30" t="s">
        <v>158</v>
      </c>
      <c r="C140" s="32" t="s">
        <v>159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 t="s">
        <v>201</v>
      </c>
    </row>
    <row r="141" spans="1:12" s="31" customForma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</row>
  </sheetData>
  <mergeCells count="15">
    <mergeCell ref="A12:L12"/>
    <mergeCell ref="A4:L4"/>
    <mergeCell ref="A6:L6"/>
    <mergeCell ref="A7:L7"/>
    <mergeCell ref="A9:L9"/>
    <mergeCell ref="A11:L11"/>
    <mergeCell ref="A13:L13"/>
    <mergeCell ref="A15:A18"/>
    <mergeCell ref="B15:B18"/>
    <mergeCell ref="C15:C18"/>
    <mergeCell ref="D15:K16"/>
    <mergeCell ref="L15:L18"/>
    <mergeCell ref="D17:G17"/>
    <mergeCell ref="H17:I17"/>
    <mergeCell ref="J17:K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САХА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2018-06-28T21:52:49Z</dcterms:modified>
</cp:coreProperties>
</file>